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9276\Documents\R5\技・家作品展\R5\送付資料一式\HP用\"/>
    </mc:Choice>
  </mc:AlternateContent>
  <xr:revisionPtr revIDLastSave="0" documentId="8_{3C4CC355-89DF-4C3E-8CAC-4A1B741D7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2" r:id="rId1"/>
    <sheet name="データシート" sheetId="1" r:id="rId2"/>
  </sheets>
  <definedNames>
    <definedName name="_xlnm.Print_Area" localSheetId="1">データシート!$A$2:$D$79</definedName>
    <definedName name="_xlnm.Print_Area" localSheetId="0">入力シート!$A$1:$Y$43</definedName>
    <definedName name="学年">データシート!$L$3:$L$6</definedName>
    <definedName name="展示形態">データシート!$X$4:$X$7</definedName>
    <definedName name="分野">データシート!$H$3:$H$13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2" l="1"/>
  <c r="C43" i="2"/>
  <c r="B43" i="2"/>
  <c r="A43" i="2"/>
  <c r="F42" i="2"/>
  <c r="C42" i="2"/>
  <c r="B42" i="2"/>
  <c r="A42" i="2"/>
  <c r="F41" i="2"/>
  <c r="C41" i="2"/>
  <c r="B41" i="2"/>
  <c r="A41" i="2"/>
  <c r="F40" i="2"/>
  <c r="C40" i="2"/>
  <c r="B40" i="2"/>
  <c r="A40" i="2"/>
  <c r="F39" i="2"/>
  <c r="C39" i="2"/>
  <c r="B39" i="2"/>
  <c r="A39" i="2"/>
  <c r="F38" i="2"/>
  <c r="C38" i="2"/>
  <c r="B38" i="2"/>
  <c r="A38" i="2"/>
  <c r="F37" i="2"/>
  <c r="C37" i="2"/>
  <c r="B37" i="2"/>
  <c r="A37" i="2"/>
  <c r="F36" i="2"/>
  <c r="C36" i="2"/>
  <c r="B36" i="2"/>
  <c r="A36" i="2"/>
  <c r="F35" i="2"/>
  <c r="C35" i="2"/>
  <c r="B35" i="2"/>
  <c r="A35" i="2"/>
  <c r="F34" i="2"/>
  <c r="C34" i="2"/>
  <c r="B34" i="2"/>
  <c r="A34" i="2"/>
  <c r="F25" i="2"/>
  <c r="C25" i="2"/>
  <c r="B25" i="2"/>
  <c r="A25" i="2"/>
  <c r="F24" i="2"/>
  <c r="C24" i="2"/>
  <c r="B24" i="2"/>
  <c r="A24" i="2"/>
  <c r="C23" i="2"/>
  <c r="F23" i="2" s="1"/>
  <c r="B23" i="2"/>
  <c r="A23" i="2"/>
  <c r="C22" i="2"/>
  <c r="F22" i="2" s="1"/>
  <c r="B22" i="2"/>
  <c r="A22" i="2"/>
  <c r="C21" i="2"/>
  <c r="F21" i="2" s="1"/>
  <c r="B21" i="2"/>
  <c r="A21" i="2"/>
  <c r="C20" i="2"/>
  <c r="F20" i="2" s="1"/>
  <c r="B20" i="2"/>
  <c r="A20" i="2"/>
  <c r="C19" i="2"/>
  <c r="F19" i="2" s="1"/>
  <c r="B19" i="2"/>
  <c r="A19" i="2"/>
  <c r="Q7" i="2"/>
  <c r="J3" i="2" l="1"/>
  <c r="B7" i="2"/>
  <c r="B8" i="2"/>
  <c r="B9" i="2"/>
  <c r="B10" i="2"/>
  <c r="B11" i="2"/>
  <c r="B12" i="2"/>
  <c r="B13" i="2"/>
  <c r="B14" i="2"/>
  <c r="B15" i="2"/>
  <c r="B16" i="2"/>
  <c r="B17" i="2"/>
  <c r="B18" i="2"/>
  <c r="B26" i="2"/>
  <c r="B27" i="2"/>
  <c r="B28" i="2"/>
  <c r="B29" i="2"/>
  <c r="B30" i="2"/>
  <c r="B31" i="2"/>
  <c r="B32" i="2"/>
  <c r="B33" i="2"/>
  <c r="A8" i="2"/>
  <c r="A9" i="2"/>
  <c r="A10" i="2"/>
  <c r="A11" i="2"/>
  <c r="A12" i="2"/>
  <c r="A13" i="2"/>
  <c r="A14" i="2"/>
  <c r="A15" i="2"/>
  <c r="A16" i="2"/>
  <c r="A17" i="2"/>
  <c r="A18" i="2"/>
  <c r="A26" i="2"/>
  <c r="A27" i="2"/>
  <c r="A28" i="2"/>
  <c r="A29" i="2"/>
  <c r="A30" i="2"/>
  <c r="A31" i="2"/>
  <c r="A32" i="2"/>
  <c r="A33" i="2"/>
  <c r="A7" i="2"/>
  <c r="C8" i="2"/>
  <c r="F8" i="2" s="1"/>
  <c r="C9" i="2"/>
  <c r="F9" i="2" s="1"/>
  <c r="C10" i="2"/>
  <c r="F10" i="2" s="1"/>
  <c r="C11" i="2"/>
  <c r="F11" i="2" s="1"/>
  <c r="C12" i="2"/>
  <c r="F12" i="2" s="1"/>
  <c r="C13" i="2"/>
  <c r="F13" i="2" s="1"/>
  <c r="C14" i="2"/>
  <c r="F14" i="2" s="1"/>
  <c r="C15" i="2"/>
  <c r="F15" i="2" s="1"/>
  <c r="C16" i="2"/>
  <c r="F16" i="2" s="1"/>
  <c r="C17" i="2"/>
  <c r="F17" i="2" s="1"/>
  <c r="C18" i="2"/>
  <c r="F18" i="2" s="1"/>
  <c r="C26" i="2"/>
  <c r="F26" i="2" s="1"/>
  <c r="C27" i="2"/>
  <c r="F27" i="2" s="1"/>
  <c r="C28" i="2"/>
  <c r="F28" i="2" s="1"/>
  <c r="C29" i="2"/>
  <c r="F29" i="2" s="1"/>
  <c r="C30" i="2"/>
  <c r="F30" i="2" s="1"/>
  <c r="C31" i="2"/>
  <c r="F31" i="2" s="1"/>
  <c r="C32" i="2"/>
  <c r="F32" i="2" s="1"/>
  <c r="C33" i="2"/>
  <c r="F33" i="2" s="1"/>
  <c r="C7" i="2"/>
  <c r="F7" i="2" s="1"/>
  <c r="N7" i="2"/>
  <c r="O7" i="2"/>
  <c r="P7" i="2"/>
  <c r="R7" i="2"/>
  <c r="S7" i="2"/>
  <c r="T7" i="2"/>
  <c r="U7" i="2" l="1"/>
</calcChain>
</file>

<file path=xl/sharedStrings.xml><?xml version="1.0" encoding="utf-8"?>
<sst xmlns="http://schemas.openxmlformats.org/spreadsheetml/2006/main" count="266" uniqueCount="151">
  <si>
    <t>学校番号</t>
    <rPh sb="0" eb="2">
      <t>ガッコウ</t>
    </rPh>
    <rPh sb="2" eb="4">
      <t>バンゴウ</t>
    </rPh>
    <phoneticPr fontId="2"/>
  </si>
  <si>
    <t>分野</t>
    <rPh sb="0" eb="2">
      <t>ブンヤ</t>
    </rPh>
    <phoneticPr fontId="2"/>
  </si>
  <si>
    <t>学年</t>
    <rPh sb="0" eb="2">
      <t>ガクネン</t>
    </rPh>
    <phoneticPr fontId="2"/>
  </si>
  <si>
    <t>月日</t>
    <rPh sb="0" eb="2">
      <t>ガッピ</t>
    </rPh>
    <phoneticPr fontId="2"/>
  </si>
  <si>
    <t>学校名</t>
    <rPh sb="0" eb="3">
      <t>ガッコウメイ</t>
    </rPh>
    <phoneticPr fontId="2"/>
  </si>
  <si>
    <t>番号</t>
    <rPh sb="0" eb="2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</si>
  <si>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</si>
  <si>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</si>
  <si>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</si>
  <si>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▼をクリックし申し込みの有無を選択してください。</t>
    <rPh sb="7" eb="8">
      <t>モウ</t>
    </rPh>
    <rPh sb="9" eb="10">
      <t>コ</t>
    </rPh>
    <rPh sb="12" eb="14">
      <t>ウム</t>
    </rPh>
    <rPh sb="15" eb="17">
      <t>センタク</t>
    </rPh>
    <phoneticPr fontId="2"/>
  </si>
  <si>
    <t>技術・家庭科作品展への出品を申し込みます。</t>
    <rPh sb="0" eb="2">
      <t>ギジュツ</t>
    </rPh>
    <rPh sb="3" eb="5">
      <t>カテイ</t>
    </rPh>
    <rPh sb="5" eb="6">
      <t>カ</t>
    </rPh>
    <rPh sb="6" eb="9">
      <t>サクヒンテン</t>
    </rPh>
    <rPh sb="11" eb="13">
      <t>シュッピン</t>
    </rPh>
    <rPh sb="14" eb="15">
      <t>モウ</t>
    </rPh>
    <rPh sb="16" eb="17">
      <t>コ</t>
    </rPh>
    <phoneticPr fontId="2"/>
  </si>
  <si>
    <t>２年</t>
    <rPh sb="1" eb="2">
      <t>ネン</t>
    </rPh>
    <phoneticPr fontId="2"/>
  </si>
  <si>
    <t>技術・家庭科作品展への出品を申し込みません。</t>
    <rPh sb="0" eb="2">
      <t>ギジュツ</t>
    </rPh>
    <rPh sb="3" eb="5">
      <t>カテイ</t>
    </rPh>
    <rPh sb="5" eb="6">
      <t>カ</t>
    </rPh>
    <rPh sb="6" eb="9">
      <t>サクヒンテン</t>
    </rPh>
    <rPh sb="11" eb="13">
      <t>シュッピン</t>
    </rPh>
    <rPh sb="14" eb="15">
      <t>モウ</t>
    </rPh>
    <rPh sb="16" eb="17">
      <t>コ</t>
    </rPh>
    <phoneticPr fontId="2"/>
  </si>
  <si>
    <t>３年</t>
    <rPh sb="1" eb="2">
      <t>ネン</t>
    </rPh>
    <phoneticPr fontId="2"/>
  </si>
  <si>
    <t>家庭Ａ</t>
    <rPh sb="0" eb="2">
      <t>カテイ</t>
    </rPh>
    <phoneticPr fontId="2"/>
  </si>
  <si>
    <t>家庭Ｂ</t>
    <rPh sb="0" eb="2">
      <t>カテイ</t>
    </rPh>
    <phoneticPr fontId="2"/>
  </si>
  <si>
    <t>作品名</t>
    <rPh sb="0" eb="3">
      <t>サクヒンメイ</t>
    </rPh>
    <phoneticPr fontId="2"/>
  </si>
  <si>
    <t>学校
番号</t>
    <rPh sb="0" eb="2">
      <t>ガッコウ</t>
    </rPh>
    <rPh sb="3" eb="5">
      <t>バンゴウ</t>
    </rPh>
    <phoneticPr fontId="2"/>
  </si>
  <si>
    <t>担当者</t>
    <rPh sb="0" eb="3">
      <t>タントウシャ</t>
    </rPh>
    <phoneticPr fontId="2"/>
  </si>
  <si>
    <t>出品者氏名</t>
    <rPh sb="0" eb="3">
      <t>シュッピンシャ</t>
    </rPh>
    <rPh sb="3" eb="5">
      <t>シメイ</t>
    </rPh>
    <phoneticPr fontId="2"/>
  </si>
  <si>
    <t>形態</t>
    <rPh sb="0" eb="2">
      <t>ケイタイ</t>
    </rPh>
    <phoneticPr fontId="2"/>
  </si>
  <si>
    <t>展示形態</t>
    <rPh sb="0" eb="2">
      <t>テンジ</t>
    </rPh>
    <rPh sb="2" eb="4">
      <t>ケイタイ</t>
    </rPh>
    <phoneticPr fontId="2"/>
  </si>
  <si>
    <t>壁に掲示</t>
    <rPh sb="0" eb="1">
      <t>カベ</t>
    </rPh>
    <rPh sb="2" eb="4">
      <t>ケイジ</t>
    </rPh>
    <phoneticPr fontId="2"/>
  </si>
  <si>
    <t>パソコン</t>
    <phoneticPr fontId="2"/>
  </si>
  <si>
    <t>机や棚に展示</t>
    <rPh sb="0" eb="1">
      <t>ツクエ</t>
    </rPh>
    <rPh sb="2" eb="3">
      <t>タナ</t>
    </rPh>
    <rPh sb="4" eb="6">
      <t>テンジ</t>
    </rPh>
    <phoneticPr fontId="2"/>
  </si>
  <si>
    <t>人　台</t>
    <rPh sb="0" eb="1">
      <t>ヒト</t>
    </rPh>
    <rPh sb="2" eb="3">
      <t>ダイ</t>
    </rPh>
    <phoneticPr fontId="2"/>
  </si>
  <si>
    <t>出品数</t>
    <rPh sb="0" eb="3">
      <t>シュッピンスウ</t>
    </rPh>
    <phoneticPr fontId="2"/>
  </si>
  <si>
    <t>PC使用台数</t>
    <rPh sb="2" eb="4">
      <t>シヨウ</t>
    </rPh>
    <rPh sb="4" eb="6">
      <t>ダイスウ</t>
    </rPh>
    <phoneticPr fontId="2"/>
  </si>
  <si>
    <t>（集計）</t>
    <rPh sb="1" eb="3">
      <t>シュウケイ</t>
    </rPh>
    <phoneticPr fontId="2"/>
  </si>
  <si>
    <t>通し番号
（２桁でお願いします）</t>
    <rPh sb="0" eb="1">
      <t>トオ</t>
    </rPh>
    <rPh sb="2" eb="4">
      <t>バンゴウ</t>
    </rPh>
    <rPh sb="7" eb="8">
      <t>ケタ</t>
    </rPh>
    <rPh sb="10" eb="11">
      <t>ネガ</t>
    </rPh>
    <phoneticPr fontId="2"/>
  </si>
  <si>
    <t>青陵中等教育学校</t>
    <rPh sb="0" eb="2">
      <t>セイリョウ</t>
    </rPh>
    <rPh sb="2" eb="4">
      <t>チュウトウ</t>
    </rPh>
    <rPh sb="4" eb="6">
      <t>キョウイク</t>
    </rPh>
    <rPh sb="6" eb="8">
      <t>ガッコウ</t>
    </rPh>
    <phoneticPr fontId="2"/>
  </si>
  <si>
    <t>A</t>
    <phoneticPr fontId="2"/>
  </si>
  <si>
    <t>B</t>
    <phoneticPr fontId="2"/>
  </si>
  <si>
    <t>領域</t>
    <rPh sb="0" eb="2">
      <t>リョウイキ</t>
    </rPh>
    <phoneticPr fontId="2"/>
  </si>
  <si>
    <t>人台使用台数</t>
    <rPh sb="0" eb="2">
      <t>ジンダイ</t>
    </rPh>
    <rPh sb="2" eb="4">
      <t>シヨウ</t>
    </rPh>
    <rPh sb="4" eb="6">
      <t>ダイスウ</t>
    </rPh>
    <phoneticPr fontId="2"/>
  </si>
  <si>
    <t>C</t>
    <phoneticPr fontId="2"/>
  </si>
  <si>
    <t>D</t>
    <phoneticPr fontId="2"/>
  </si>
  <si>
    <t>エネルギー変換</t>
    <rPh sb="5" eb="7">
      <t>ヘンカン</t>
    </rPh>
    <phoneticPr fontId="2"/>
  </si>
  <si>
    <t>生物育成</t>
    <rPh sb="0" eb="2">
      <t>セイブツ</t>
    </rPh>
    <rPh sb="2" eb="4">
      <t>イクセイ</t>
    </rPh>
    <phoneticPr fontId="2"/>
  </si>
  <si>
    <t>情報</t>
    <rPh sb="0" eb="2">
      <t>ジョウホウ</t>
    </rPh>
    <phoneticPr fontId="2"/>
  </si>
  <si>
    <t>内容</t>
    <rPh sb="0" eb="2">
      <t>ナイヨウ</t>
    </rPh>
    <phoneticPr fontId="2"/>
  </si>
  <si>
    <t>内容名</t>
    <rPh sb="0" eb="2">
      <t>ナイヨウ</t>
    </rPh>
    <rPh sb="2" eb="3">
      <t>メイ</t>
    </rPh>
    <phoneticPr fontId="2"/>
  </si>
  <si>
    <r>
      <t>第5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回仙台市中学校技術・家庭科作品展への出品</t>
    </r>
    <phoneticPr fontId="2"/>
  </si>
  <si>
    <t>技D　情報</t>
    <rPh sb="0" eb="1">
      <t>ギ</t>
    </rPh>
    <rPh sb="3" eb="5">
      <t>ジョウホウ</t>
    </rPh>
    <phoneticPr fontId="2"/>
  </si>
  <si>
    <t>材料と
加工</t>
    <rPh sb="0" eb="2">
      <t>ザイリョウ</t>
    </rPh>
    <rPh sb="4" eb="6">
      <t>カコウ</t>
    </rPh>
    <phoneticPr fontId="2"/>
  </si>
  <si>
    <t>区</t>
    <rPh sb="0" eb="1">
      <t>ク</t>
    </rPh>
    <phoneticPr fontId="2"/>
  </si>
  <si>
    <t>青葉</t>
    <rPh sb="0" eb="2">
      <t>アオバ</t>
    </rPh>
    <phoneticPr fontId="2"/>
  </si>
  <si>
    <t>太白</t>
    <rPh sb="0" eb="2">
      <t>タイハク</t>
    </rPh>
    <phoneticPr fontId="2"/>
  </si>
  <si>
    <t>泉</t>
    <rPh sb="0" eb="1">
      <t>イズミ</t>
    </rPh>
    <phoneticPr fontId="2"/>
  </si>
  <si>
    <t>若宮</t>
    <phoneticPr fontId="2"/>
  </si>
  <si>
    <t>技B</t>
    <rPh sb="0" eb="1">
      <t>ギ</t>
    </rPh>
    <phoneticPr fontId="2"/>
  </si>
  <si>
    <t>技C</t>
    <rPh sb="0" eb="1">
      <t>ギ</t>
    </rPh>
    <phoneticPr fontId="2"/>
  </si>
  <si>
    <t>技D</t>
    <rPh sb="0" eb="1">
      <t>ギ</t>
    </rPh>
    <phoneticPr fontId="2"/>
  </si>
  <si>
    <t>家A</t>
    <rPh sb="0" eb="1">
      <t>カ</t>
    </rPh>
    <phoneticPr fontId="2"/>
  </si>
  <si>
    <t>家B</t>
    <rPh sb="0" eb="1">
      <t>カ</t>
    </rPh>
    <phoneticPr fontId="2"/>
  </si>
  <si>
    <t>家C</t>
    <rPh sb="0" eb="1">
      <t>カ</t>
    </rPh>
    <phoneticPr fontId="2"/>
  </si>
  <si>
    <t>技A</t>
    <rPh sb="0" eb="1">
      <t>ギ</t>
    </rPh>
    <phoneticPr fontId="2"/>
  </si>
  <si>
    <t>技A　材料と加工</t>
    <rPh sb="0" eb="1">
      <t>ギ</t>
    </rPh>
    <rPh sb="3" eb="5">
      <t>ザイリョウ</t>
    </rPh>
    <rPh sb="6" eb="8">
      <t>カコウ</t>
    </rPh>
    <phoneticPr fontId="2"/>
  </si>
  <si>
    <t>高校</t>
    <rPh sb="0" eb="2">
      <t>コウコウ</t>
    </rPh>
    <phoneticPr fontId="2"/>
  </si>
  <si>
    <t>区分</t>
    <rPh sb="0" eb="1">
      <t>ク</t>
    </rPh>
    <rPh sb="1" eb="2">
      <t>ブン</t>
    </rPh>
    <phoneticPr fontId="2"/>
  </si>
  <si>
    <t>第一中学校</t>
    <rPh sb="0" eb="2">
      <t>ダイイチ</t>
    </rPh>
    <rPh sb="2" eb="4">
      <t>チュウガク</t>
    </rPh>
    <rPh sb="4" eb="5">
      <t>コウ</t>
    </rPh>
    <phoneticPr fontId="2"/>
  </si>
  <si>
    <t>第二中学校</t>
    <rPh sb="0" eb="1">
      <t>ダイ</t>
    </rPh>
    <rPh sb="1" eb="2">
      <t>ニ</t>
    </rPh>
    <rPh sb="2" eb="5">
      <t>チュウガッコウ</t>
    </rPh>
    <phoneticPr fontId="2"/>
  </si>
  <si>
    <t>三条中学校</t>
    <rPh sb="0" eb="2">
      <t>サンジョウ</t>
    </rPh>
    <phoneticPr fontId="2"/>
  </si>
  <si>
    <t>上杉山中学校</t>
    <rPh sb="0" eb="2">
      <t>カミスギ</t>
    </rPh>
    <rPh sb="2" eb="3">
      <t>ヤマ</t>
    </rPh>
    <phoneticPr fontId="2"/>
  </si>
  <si>
    <t>五城中学校</t>
    <rPh sb="0" eb="1">
      <t>5</t>
    </rPh>
    <rPh sb="1" eb="2">
      <t>シロ</t>
    </rPh>
    <phoneticPr fontId="2"/>
  </si>
  <si>
    <t>宮城野中学校</t>
    <rPh sb="0" eb="3">
      <t>ミヤギノ</t>
    </rPh>
    <phoneticPr fontId="2"/>
  </si>
  <si>
    <t>東仙台中学校</t>
    <rPh sb="0" eb="3">
      <t>ヒガシセンダイ</t>
    </rPh>
    <phoneticPr fontId="2"/>
  </si>
  <si>
    <t>東華中学校</t>
    <rPh sb="0" eb="1">
      <t>ヒガシ</t>
    </rPh>
    <rPh sb="1" eb="2">
      <t>ハナ</t>
    </rPh>
    <phoneticPr fontId="2"/>
  </si>
  <si>
    <t>五橋中学校</t>
    <rPh sb="0" eb="2">
      <t>イツツバシ</t>
    </rPh>
    <phoneticPr fontId="2"/>
  </si>
  <si>
    <t>愛宕中学校</t>
    <rPh sb="0" eb="2">
      <t>アタゴ</t>
    </rPh>
    <phoneticPr fontId="2"/>
  </si>
  <si>
    <t>八軒中学校</t>
    <rPh sb="0" eb="2">
      <t>ハチケン</t>
    </rPh>
    <phoneticPr fontId="2"/>
  </si>
  <si>
    <t>南小泉中学校</t>
    <rPh sb="0" eb="3">
      <t>ミナミコイズミ</t>
    </rPh>
    <phoneticPr fontId="2"/>
  </si>
  <si>
    <t>長町中学校</t>
    <rPh sb="0" eb="2">
      <t>ナガマチ</t>
    </rPh>
    <phoneticPr fontId="2"/>
  </si>
  <si>
    <t>中田中学校</t>
    <rPh sb="0" eb="2">
      <t>ナカダ</t>
    </rPh>
    <phoneticPr fontId="2"/>
  </si>
  <si>
    <t>六郷中学校</t>
    <rPh sb="0" eb="2">
      <t>ロクゴウ</t>
    </rPh>
    <phoneticPr fontId="2"/>
  </si>
  <si>
    <t>七郷中学校</t>
    <rPh sb="0" eb="2">
      <t>シチゴウ</t>
    </rPh>
    <phoneticPr fontId="2"/>
  </si>
  <si>
    <t>高砂中学校</t>
    <rPh sb="0" eb="2">
      <t>タカサゴ</t>
    </rPh>
    <phoneticPr fontId="2"/>
  </si>
  <si>
    <t>岩切中学校</t>
    <rPh sb="0" eb="2">
      <t>イワキリ</t>
    </rPh>
    <phoneticPr fontId="2"/>
  </si>
  <si>
    <t>西多賀中学校</t>
    <rPh sb="0" eb="3">
      <t>ニシタガ</t>
    </rPh>
    <phoneticPr fontId="2"/>
  </si>
  <si>
    <t>生出中学校</t>
    <rPh sb="0" eb="2">
      <t>オイデ</t>
    </rPh>
    <phoneticPr fontId="2"/>
  </si>
  <si>
    <t>郡山中学校</t>
    <rPh sb="0" eb="2">
      <t>コオリヤマ</t>
    </rPh>
    <phoneticPr fontId="2"/>
  </si>
  <si>
    <t>台原中学校</t>
    <rPh sb="0" eb="2">
      <t>ダイノハラ</t>
    </rPh>
    <phoneticPr fontId="2"/>
  </si>
  <si>
    <t>北仙台中学校</t>
    <rPh sb="0" eb="3">
      <t>キタセンダイ</t>
    </rPh>
    <phoneticPr fontId="2"/>
  </si>
  <si>
    <t>鶴谷中学校</t>
    <rPh sb="0" eb="2">
      <t>ツルタニ</t>
    </rPh>
    <phoneticPr fontId="2"/>
  </si>
  <si>
    <t>八木山中学校</t>
    <rPh sb="0" eb="3">
      <t>ヤギヤマ</t>
    </rPh>
    <phoneticPr fontId="2"/>
  </si>
  <si>
    <t>中山中学校</t>
    <rPh sb="0" eb="2">
      <t>ナカヤマ</t>
    </rPh>
    <phoneticPr fontId="2"/>
  </si>
  <si>
    <t>山田中学校</t>
    <rPh sb="0" eb="2">
      <t>ヤマダ</t>
    </rPh>
    <phoneticPr fontId="2"/>
  </si>
  <si>
    <t>蒲町中学校</t>
    <rPh sb="0" eb="2">
      <t>カバノマチ</t>
    </rPh>
    <phoneticPr fontId="2"/>
  </si>
  <si>
    <t>桜丘中学校</t>
    <rPh sb="0" eb="2">
      <t>サクラガオカ</t>
    </rPh>
    <phoneticPr fontId="2"/>
  </si>
  <si>
    <t>中野中学校</t>
    <rPh sb="0" eb="2">
      <t>ナカノ</t>
    </rPh>
    <phoneticPr fontId="2"/>
  </si>
  <si>
    <t>袋原中学校</t>
    <rPh sb="0" eb="2">
      <t>フクロバラ</t>
    </rPh>
    <phoneticPr fontId="2"/>
  </si>
  <si>
    <t>折立中学校</t>
    <rPh sb="0" eb="2">
      <t>オリタテ</t>
    </rPh>
    <phoneticPr fontId="2"/>
  </si>
  <si>
    <t>幸町中学校</t>
    <rPh sb="0" eb="2">
      <t>サイワイチョウ</t>
    </rPh>
    <phoneticPr fontId="2"/>
  </si>
  <si>
    <t>沖野中学校</t>
    <rPh sb="0" eb="2">
      <t>オキノ</t>
    </rPh>
    <phoneticPr fontId="2"/>
  </si>
  <si>
    <t>人来田中学校</t>
    <rPh sb="0" eb="3">
      <t>ヒトキタ</t>
    </rPh>
    <phoneticPr fontId="2"/>
  </si>
  <si>
    <t>西山中学校</t>
    <rPh sb="0" eb="2">
      <t>ニシヤマ</t>
    </rPh>
    <phoneticPr fontId="2"/>
  </si>
  <si>
    <t>広瀬中学校</t>
    <rPh sb="0" eb="2">
      <t>ヒロセ</t>
    </rPh>
    <phoneticPr fontId="2"/>
  </si>
  <si>
    <t>大沢中学校</t>
    <rPh sb="0" eb="2">
      <t>オオサワ</t>
    </rPh>
    <phoneticPr fontId="2"/>
  </si>
  <si>
    <t>吉成中学校</t>
    <rPh sb="0" eb="2">
      <t>ヨシナリ</t>
    </rPh>
    <phoneticPr fontId="2"/>
  </si>
  <si>
    <t>秋保中学校</t>
    <rPh sb="0" eb="2">
      <t>アキウ</t>
    </rPh>
    <phoneticPr fontId="2"/>
  </si>
  <si>
    <t>七北田中学校</t>
    <rPh sb="0" eb="3">
      <t>ナナキタ</t>
    </rPh>
    <phoneticPr fontId="2"/>
  </si>
  <si>
    <t>根白石中学校</t>
    <rPh sb="0" eb="3">
      <t>ネノシロイシ</t>
    </rPh>
    <phoneticPr fontId="2"/>
  </si>
  <si>
    <t>八乙女中学校</t>
    <rPh sb="0" eb="3">
      <t>ヤオトメ</t>
    </rPh>
    <phoneticPr fontId="2"/>
  </si>
  <si>
    <t>将監中学校</t>
    <rPh sb="0" eb="2">
      <t>ショウゲン</t>
    </rPh>
    <phoneticPr fontId="2"/>
  </si>
  <si>
    <t>南光台中学校</t>
    <rPh sb="0" eb="3">
      <t>ナンコウダイ</t>
    </rPh>
    <phoneticPr fontId="2"/>
  </si>
  <si>
    <t>向陽台中学校</t>
    <rPh sb="0" eb="3">
      <t>コウヨウダイ</t>
    </rPh>
    <phoneticPr fontId="2"/>
  </si>
  <si>
    <t>加茂中学校</t>
    <rPh sb="0" eb="2">
      <t>カモ</t>
    </rPh>
    <phoneticPr fontId="2"/>
  </si>
  <si>
    <t>将監東中学校</t>
    <rPh sb="0" eb="2">
      <t>ショウゲン</t>
    </rPh>
    <rPh sb="2" eb="3">
      <t>ヒガシ</t>
    </rPh>
    <phoneticPr fontId="2"/>
  </si>
  <si>
    <t>鶴が丘中学校</t>
    <rPh sb="0" eb="1">
      <t>ツル</t>
    </rPh>
    <rPh sb="2" eb="3">
      <t>オカ</t>
    </rPh>
    <phoneticPr fontId="2"/>
  </si>
  <si>
    <t>寺岡中学校</t>
    <rPh sb="0" eb="2">
      <t>テラオカ</t>
    </rPh>
    <phoneticPr fontId="2"/>
  </si>
  <si>
    <t>南光台東中学校</t>
    <rPh sb="0" eb="3">
      <t>ナンコウダイ</t>
    </rPh>
    <rPh sb="3" eb="4">
      <t>ヒガシ</t>
    </rPh>
    <phoneticPr fontId="2"/>
  </si>
  <si>
    <t>長命ヶ丘中学校</t>
    <rPh sb="0" eb="4">
      <t>チョウメイガオカ</t>
    </rPh>
    <phoneticPr fontId="2"/>
  </si>
  <si>
    <t>富沢中学校</t>
    <rPh sb="0" eb="2">
      <t>トミザワ</t>
    </rPh>
    <phoneticPr fontId="2"/>
  </si>
  <si>
    <t>南中山中学校</t>
    <rPh sb="0" eb="3">
      <t>ミナミナカヤマ</t>
    </rPh>
    <phoneticPr fontId="2"/>
  </si>
  <si>
    <t>茂庭台中学校</t>
    <rPh sb="0" eb="3">
      <t>モニワダイ</t>
    </rPh>
    <phoneticPr fontId="2"/>
  </si>
  <si>
    <t>高森中学校</t>
    <rPh sb="0" eb="2">
      <t>タカモリ</t>
    </rPh>
    <phoneticPr fontId="2"/>
  </si>
  <si>
    <t>田子中学校</t>
    <rPh sb="0" eb="2">
      <t>タゴ</t>
    </rPh>
    <phoneticPr fontId="2"/>
  </si>
  <si>
    <t>住吉台中学校</t>
    <rPh sb="0" eb="3">
      <t>スミヨシダイ</t>
    </rPh>
    <phoneticPr fontId="2"/>
  </si>
  <si>
    <t>南吉成中学校</t>
    <rPh sb="0" eb="3">
      <t>ミナミヨシナリ</t>
    </rPh>
    <phoneticPr fontId="2"/>
  </si>
  <si>
    <t>松陵中学校</t>
    <rPh sb="0" eb="2">
      <t>ショウリョウ</t>
    </rPh>
    <phoneticPr fontId="2"/>
  </si>
  <si>
    <t>柳生中学校</t>
    <rPh sb="0" eb="2">
      <t>ヤギュウ</t>
    </rPh>
    <phoneticPr fontId="2"/>
  </si>
  <si>
    <t>館中学校</t>
    <rPh sb="0" eb="1">
      <t>ヤカタ</t>
    </rPh>
    <phoneticPr fontId="2"/>
  </si>
  <si>
    <t>広陵中学校</t>
    <rPh sb="0" eb="2">
      <t>コウリョウ</t>
    </rPh>
    <phoneticPr fontId="2"/>
  </si>
  <si>
    <t>附属中学校</t>
    <rPh sb="0" eb="2">
      <t>フゾク</t>
    </rPh>
    <phoneticPr fontId="2"/>
  </si>
  <si>
    <t>東北学院中学校</t>
    <rPh sb="0" eb="2">
      <t>トウホク</t>
    </rPh>
    <rPh sb="2" eb="4">
      <t>ガクイン</t>
    </rPh>
    <phoneticPr fontId="2"/>
  </si>
  <si>
    <t>宮城学院中学校</t>
    <rPh sb="0" eb="2">
      <t>ミヤギ</t>
    </rPh>
    <rPh sb="2" eb="4">
      <t>ガクイン</t>
    </rPh>
    <phoneticPr fontId="2"/>
  </si>
  <si>
    <t>白百合学園中学校</t>
    <rPh sb="0" eb="3">
      <t>シラユリ</t>
    </rPh>
    <rPh sb="3" eb="5">
      <t>ガクエン</t>
    </rPh>
    <rPh sb="5" eb="8">
      <t>チュウガッコウ</t>
    </rPh>
    <phoneticPr fontId="2"/>
  </si>
  <si>
    <t>尚絅学院女子中学校</t>
    <rPh sb="0" eb="2">
      <t>ショウケイ</t>
    </rPh>
    <rPh sb="2" eb="4">
      <t>ガクイン</t>
    </rPh>
    <rPh sb="4" eb="6">
      <t>ジョシ</t>
    </rPh>
    <rPh sb="6" eb="9">
      <t>チュウガッコウ</t>
    </rPh>
    <phoneticPr fontId="2"/>
  </si>
  <si>
    <t>聖ウルスラ学院中学校</t>
    <rPh sb="0" eb="1">
      <t>セイ</t>
    </rPh>
    <rPh sb="5" eb="7">
      <t>ガクイン</t>
    </rPh>
    <rPh sb="7" eb="10">
      <t>チュウガッコウ</t>
    </rPh>
    <phoneticPr fontId="2"/>
  </si>
  <si>
    <t>大志高等学校</t>
    <rPh sb="0" eb="2">
      <t>タイシ</t>
    </rPh>
    <rPh sb="2" eb="6">
      <t>コウトウガッコウ</t>
    </rPh>
    <phoneticPr fontId="2"/>
  </si>
  <si>
    <t>仙台高校</t>
    <rPh sb="0" eb="2">
      <t>センダイ</t>
    </rPh>
    <rPh sb="2" eb="4">
      <t>コウコウ</t>
    </rPh>
    <phoneticPr fontId="2"/>
  </si>
  <si>
    <t>仙台商業高等学校</t>
    <rPh sb="0" eb="2">
      <t>センダイ</t>
    </rPh>
    <rPh sb="2" eb="4">
      <t>ショウギョウ</t>
    </rPh>
    <rPh sb="4" eb="8">
      <t>コウトウガッコウ</t>
    </rPh>
    <phoneticPr fontId="2"/>
  </si>
  <si>
    <t>若宮</t>
    <rPh sb="0" eb="2">
      <t>ワカミヤ</t>
    </rPh>
    <phoneticPr fontId="2"/>
  </si>
  <si>
    <t>仙台工業高等学校</t>
    <rPh sb="0" eb="2">
      <t>センダイ</t>
    </rPh>
    <rPh sb="2" eb="4">
      <t>コウギョウ</t>
    </rPh>
    <rPh sb="4" eb="8">
      <t>コウトウガッコウ</t>
    </rPh>
    <phoneticPr fontId="2"/>
  </si>
  <si>
    <t>若宮</t>
  </si>
  <si>
    <t>仙台二華中学校</t>
    <rPh sb="0" eb="2">
      <t>センダイ</t>
    </rPh>
    <rPh sb="2" eb="3">
      <t>ニ</t>
    </rPh>
    <rPh sb="3" eb="4">
      <t>ハナ</t>
    </rPh>
    <rPh sb="4" eb="7">
      <t>チュウガッコウ</t>
    </rPh>
    <phoneticPr fontId="2"/>
  </si>
  <si>
    <t>出品
者数</t>
    <rPh sb="0" eb="2">
      <t>シュッピン</t>
    </rPh>
    <rPh sb="3" eb="4">
      <t>シャ</t>
    </rPh>
    <rPh sb="4" eb="5">
      <t>スウ</t>
    </rPh>
    <phoneticPr fontId="2"/>
  </si>
  <si>
    <t>賞状
枚数</t>
    <rPh sb="0" eb="2">
      <t>ショウジョウ</t>
    </rPh>
    <rPh sb="3" eb="5">
      <t>マイスウ</t>
    </rPh>
    <phoneticPr fontId="2"/>
  </si>
  <si>
    <t>技B　生物育成</t>
    <rPh sb="0" eb="1">
      <t>ギ</t>
    </rPh>
    <rPh sb="3" eb="5">
      <t>セイブツ</t>
    </rPh>
    <rPh sb="5" eb="7">
      <t>イクセイ</t>
    </rPh>
    <phoneticPr fontId="2"/>
  </si>
  <si>
    <t>技C　エネルギー変換</t>
    <rPh sb="0" eb="1">
      <t>ギ</t>
    </rPh>
    <rPh sb="8" eb="10">
      <t>ヘンカン</t>
    </rPh>
    <phoneticPr fontId="2"/>
  </si>
  <si>
    <t>家A　家族・家庭生活</t>
    <rPh sb="0" eb="1">
      <t>カ</t>
    </rPh>
    <rPh sb="3" eb="5">
      <t>カゾク</t>
    </rPh>
    <rPh sb="6" eb="8">
      <t>カテイ</t>
    </rPh>
    <rPh sb="8" eb="10">
      <t>セイカツ</t>
    </rPh>
    <phoneticPr fontId="2"/>
  </si>
  <si>
    <t>家B　衣食住の生活</t>
    <rPh sb="0" eb="1">
      <t>カ</t>
    </rPh>
    <rPh sb="3" eb="6">
      <t>イショクジュウ</t>
    </rPh>
    <rPh sb="7" eb="9">
      <t>セイカツ</t>
    </rPh>
    <phoneticPr fontId="2"/>
  </si>
  <si>
    <t>家C　消費生活・環境</t>
    <rPh sb="0" eb="1">
      <t>カ</t>
    </rPh>
    <rPh sb="3" eb="5">
      <t>ショウヒ</t>
    </rPh>
    <rPh sb="5" eb="7">
      <t>セイカツ</t>
    </rPh>
    <rPh sb="8" eb="10">
      <t>カンキョウ</t>
    </rPh>
    <phoneticPr fontId="2"/>
  </si>
  <si>
    <t>家族・家庭生活</t>
    <rPh sb="0" eb="2">
      <t>カゾク</t>
    </rPh>
    <rPh sb="3" eb="5">
      <t>カテイ</t>
    </rPh>
    <rPh sb="5" eb="7">
      <t>セイカツ</t>
    </rPh>
    <phoneticPr fontId="2"/>
  </si>
  <si>
    <t>衣食住の生活</t>
    <rPh sb="0" eb="3">
      <t>イショクジュウ</t>
    </rPh>
    <rPh sb="4" eb="6">
      <t>セイカツ</t>
    </rPh>
    <phoneticPr fontId="2"/>
  </si>
  <si>
    <t>消費生活・環境</t>
    <rPh sb="0" eb="2">
      <t>ショウヒ</t>
    </rPh>
    <rPh sb="2" eb="4">
      <t>セイカツ</t>
    </rPh>
    <rPh sb="5" eb="7">
      <t>カンキョウ</t>
    </rPh>
    <phoneticPr fontId="2"/>
  </si>
  <si>
    <t>家庭C</t>
    <rPh sb="0" eb="2">
      <t>カテイ</t>
    </rPh>
    <phoneticPr fontId="2"/>
  </si>
  <si>
    <t>１年</t>
    <rPh sb="1" eb="2">
      <t>ネン</t>
    </rPh>
    <phoneticPr fontId="2"/>
  </si>
  <si>
    <t>令和３年度</t>
    <rPh sb="0" eb="1">
      <t>レイ</t>
    </rPh>
    <rPh sb="1" eb="2">
      <t>ワ</t>
    </rPh>
    <rPh sb="3" eb="4">
      <t>ネン</t>
    </rPh>
    <rPh sb="4" eb="5">
      <t>ド</t>
    </rPh>
    <phoneticPr fontId="2"/>
  </si>
  <si>
    <t>錦ケ丘中学校</t>
    <rPh sb="0" eb="3">
      <t>ニシキガオカ</t>
    </rPh>
    <rPh sb="3" eb="6">
      <t>チュウガッコウ</t>
    </rPh>
    <phoneticPr fontId="2"/>
  </si>
  <si>
    <t>備考（共同作品
，共同者など）</t>
    <rPh sb="0" eb="2">
      <t>ビコウ</t>
    </rPh>
    <rPh sb="3" eb="5">
      <t>キョウドウ</t>
    </rPh>
    <rPh sb="5" eb="7">
      <t>サクヒン</t>
    </rPh>
    <rPh sb="9" eb="12">
      <t>キョウドウシャ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</si>
</sst>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Fill="1" applyBorder="1" applyProtection="1">
      <alignment vertical="center"/>
    </xf>
    <xf numFmtId="0" fontId="3" fillId="0" borderId="0" xfId="0" applyFont="1" applyAlignment="1">
      <alignment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9" xfId="0" applyFill="1" applyBorder="1">
      <alignment vertical="center"/>
    </xf>
    <xf numFmtId="0" fontId="11" fillId="0" borderId="0" xfId="0" applyFont="1">
      <alignment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593911</xdr:colOff>
      <xdr:row>1</xdr:row>
      <xdr:rowOff>33618</xdr:rowOff>
    </xdr:from>
    <xdr:to>
      <xdr:col>14</xdr:col>
      <xdr:colOff>215900</xdr:colOff>
      <xdr:row>2</xdr:row>
      <xdr:rowOff>38100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887011" y="211418"/>
          <a:ext cx="2974789" cy="258482"/>
        </a:xfrm>
        <a:prstGeom prst="wedgeRectCallout">
          <a:avLst>
            <a:gd name="adj1" fmla="val -74119"/>
            <a:gd name="adj2" fmla="val -1554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学校番号は”データシート”を参照してください</a:t>
          </a:r>
        </a:p>
      </xdr:txBody>
    </xdr:sp>
    <xdr:clientData/>
  </xdr:twoCellAnchor>
  <xdr:twoCellAnchor>
    <xdr:from>
      <xdr:col>12</xdr:col>
      <xdr:colOff>280948</xdr:colOff>
      <xdr:row>7</xdr:row>
      <xdr:rowOff>204107</xdr:rowOff>
    </xdr:from>
    <xdr:to>
      <xdr:col>20</xdr:col>
      <xdr:colOff>582385</xdr:colOff>
      <xdr:row>21</xdr:row>
      <xdr:rowOff>200025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948948" y="2137682"/>
          <a:ext cx="5073462" cy="306296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提出締め切り　　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月１２日（金）期限厳守</a:t>
          </a:r>
          <a:endParaRPr lang="ja-JP" altLang="en-US" sz="11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校務支援システム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C4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ｔｈの個人連絡にて担当者にファイルを添付して下さい。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提出していただく際に</a:t>
          </a:r>
          <a:r>
            <a:rPr lang="ja-JP" altLang="en-US" sz="1100" b="1" i="0" u="none" strike="noStrike" baseline="0">
              <a:solidFill>
                <a:srgbClr val="0000FF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ファイル名を”学校番号</a:t>
          </a:r>
          <a:r>
            <a:rPr lang="en-US" altLang="ja-JP" sz="1100" b="1" i="0" u="none" strike="noStrike" baseline="0">
              <a:solidFill>
                <a:srgbClr val="0000FF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_</a:t>
          </a:r>
          <a:r>
            <a:rPr lang="ja-JP" altLang="en-US" sz="1100" b="1" i="0" u="none" strike="noStrike" baseline="0">
              <a:solidFill>
                <a:srgbClr val="0000FF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学校名</a:t>
          </a:r>
          <a:r>
            <a:rPr lang="en-US" altLang="ja-JP" sz="1100" b="1" i="0" u="none" strike="noStrike" baseline="0">
              <a:solidFill>
                <a:srgbClr val="0000FF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_</a:t>
          </a:r>
          <a:r>
            <a:rPr lang="ja-JP" altLang="en-US" sz="1100" b="1" i="0" u="none" strike="noStrike" baseline="0">
              <a:solidFill>
                <a:srgbClr val="0000FF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様式</a:t>
          </a:r>
          <a:r>
            <a:rPr lang="en-US" altLang="ja-JP" sz="1100" b="1" i="0" u="none" strike="noStrike" baseline="0">
              <a:solidFill>
                <a:srgbClr val="0000FF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</a:t>
          </a:r>
          <a:r>
            <a:rPr lang="ja-JP" altLang="en-US" sz="1100" b="1" i="0" u="none" strike="noStrike" baseline="0">
              <a:solidFill>
                <a:srgbClr val="0000FF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”に変更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例）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◇◇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_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○○中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_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様式１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.xlsx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合同作品について</a:t>
          </a:r>
          <a:endParaRPr lang="en-US" altLang="ja-JP" sz="1100" b="1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・基本的にメンバーの名前は，欄外で結構ですので全て入力をお願いします。</a:t>
          </a:r>
          <a:endParaRPr lang="en-US" altLang="ja-JP" sz="11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。賞状に余裕があれば，人数分配付することができます。</a:t>
          </a:r>
          <a:endParaRPr lang="en-US" altLang="ja-JP" sz="11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グループに１枚か，全員に配るか。の決定は，様式１の集計完了後となります。</a:t>
          </a:r>
          <a:endParaRPr lang="en-US" altLang="ja-JP" sz="11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後日送付される賞状の枚数にてご確認ください。</a:t>
          </a:r>
          <a:endParaRPr lang="en-US" altLang="ja-JP" sz="11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提出される前に，黄色の欄に記入漏れがないか，確認してください。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view="pageBreakPreview" zoomScaleNormal="75" zoomScaleSheetLayoutView="100" workbookViewId="0">
      <selection activeCell="L7" sqref="L7"/>
    </sheetView>
  </sheetViews>
  <sheetFormatPr defaultRowHeight="13.5" x14ac:dyDescent="0.15"/>
  <cols>
    <col min="1" max="1" width="5.875" bestFit="1" customWidth="1"/>
    <col min="2" max="2" width="4.625" customWidth="1"/>
    <col min="3" max="3" width="3.625" customWidth="1"/>
    <col min="4" max="5" width="3" customWidth="1"/>
    <col min="6" max="6" width="17.875" style="3" customWidth="1"/>
    <col min="7" max="7" width="5.625" style="3" customWidth="1"/>
    <col min="8" max="8" width="16.75" customWidth="1"/>
    <col min="9" max="9" width="15.5" style="3" customWidth="1"/>
    <col min="10" max="10" width="32.875" style="3" customWidth="1"/>
    <col min="11" max="12" width="15.625" customWidth="1"/>
    <col min="13" max="13" width="4.5" customWidth="1"/>
    <col min="14" max="15" width="8.125" customWidth="1"/>
    <col min="16" max="17" width="8.75" customWidth="1"/>
    <col min="18" max="25" width="8.125" customWidth="1"/>
  </cols>
  <sheetData>
    <row r="1" spans="1:25" ht="14.25" thickBot="1" x14ac:dyDescent="0.2"/>
    <row r="2" spans="1:25" ht="20.100000000000001" customHeight="1" thickBot="1" x14ac:dyDescent="0.2">
      <c r="C2" s="12"/>
      <c r="D2" s="12"/>
      <c r="E2" s="12"/>
      <c r="F2" s="12"/>
      <c r="G2" s="12"/>
      <c r="H2" s="12"/>
      <c r="I2" s="46" t="s">
        <v>0</v>
      </c>
      <c r="J2" s="64"/>
      <c r="K2" s="1"/>
    </row>
    <row r="3" spans="1:25" ht="20.100000000000001" customHeight="1" thickTop="1" thickBot="1" x14ac:dyDescent="0.2">
      <c r="C3" s="12"/>
      <c r="D3" s="12"/>
      <c r="E3" s="12"/>
      <c r="F3" s="12"/>
      <c r="G3" s="12"/>
      <c r="H3" s="12"/>
      <c r="I3" s="47" t="s">
        <v>4</v>
      </c>
      <c r="J3" s="48" t="str">
        <f>VLOOKUP(J2,データシート!B3:C79,2)</f>
        <v>学校名</v>
      </c>
      <c r="K3" s="10"/>
    </row>
    <row r="4" spans="1:25" ht="20.100000000000001" customHeight="1" thickTop="1" thickBot="1" x14ac:dyDescent="0.2">
      <c r="C4" s="12"/>
      <c r="D4" s="12"/>
      <c r="E4" s="12"/>
      <c r="F4" s="12"/>
      <c r="G4" s="12"/>
      <c r="H4" s="12"/>
      <c r="I4" s="49" t="s">
        <v>18</v>
      </c>
      <c r="J4" s="65"/>
      <c r="K4" s="10"/>
      <c r="M4" s="44"/>
      <c r="N4" s="34" t="s">
        <v>28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x14ac:dyDescent="0.15">
      <c r="M5" s="4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s="24" customFormat="1" ht="48.75" customHeight="1" x14ac:dyDescent="0.15">
      <c r="A6" s="20" t="s">
        <v>59</v>
      </c>
      <c r="B6" s="20" t="s">
        <v>1</v>
      </c>
      <c r="C6" s="20" t="s">
        <v>17</v>
      </c>
      <c r="D6" s="69" t="s">
        <v>29</v>
      </c>
      <c r="E6" s="70"/>
      <c r="F6" s="21" t="s">
        <v>4</v>
      </c>
      <c r="G6" s="21" t="s">
        <v>2</v>
      </c>
      <c r="H6" s="21" t="s">
        <v>19</v>
      </c>
      <c r="I6" s="21" t="s">
        <v>41</v>
      </c>
      <c r="J6" s="22" t="s">
        <v>16</v>
      </c>
      <c r="K6" s="23" t="s">
        <v>21</v>
      </c>
      <c r="L6" s="23" t="s">
        <v>150</v>
      </c>
      <c r="M6" s="45"/>
      <c r="N6" s="25" t="s">
        <v>44</v>
      </c>
      <c r="O6" s="66" t="s">
        <v>38</v>
      </c>
      <c r="P6" s="66" t="s">
        <v>37</v>
      </c>
      <c r="Q6" s="26" t="s">
        <v>39</v>
      </c>
      <c r="R6" s="67" t="s">
        <v>143</v>
      </c>
      <c r="S6" s="68" t="s">
        <v>144</v>
      </c>
      <c r="T6" s="68" t="s">
        <v>145</v>
      </c>
      <c r="U6" s="27" t="s">
        <v>26</v>
      </c>
      <c r="V6" s="28" t="s">
        <v>136</v>
      </c>
      <c r="W6" s="28" t="s">
        <v>137</v>
      </c>
      <c r="X6" s="29" t="s">
        <v>27</v>
      </c>
      <c r="Y6" s="30" t="s">
        <v>34</v>
      </c>
    </row>
    <row r="7" spans="1:25" ht="17.25" customHeight="1" x14ac:dyDescent="0.15">
      <c r="A7" s="31">
        <f>VLOOKUP($J$2,データシート!$B$3:$D$76,3)</f>
        <v>0</v>
      </c>
      <c r="B7" s="31" t="str">
        <f>LEFT(I7,2)</f>
        <v>内容</v>
      </c>
      <c r="C7" s="31">
        <f t="shared" ref="C7:C43" si="0">$J$2</f>
        <v>0</v>
      </c>
      <c r="D7" s="32">
        <v>0</v>
      </c>
      <c r="E7" s="33">
        <v>1</v>
      </c>
      <c r="F7" s="60" t="str">
        <f>VLOOKUP(C7,データシート!$B$3:$C$79,2)</f>
        <v>学校名</v>
      </c>
      <c r="G7" s="35"/>
      <c r="H7" s="36"/>
      <c r="I7" s="37" t="s">
        <v>40</v>
      </c>
      <c r="J7" s="38"/>
      <c r="K7" s="39"/>
      <c r="L7" s="40"/>
      <c r="M7" s="44"/>
      <c r="N7" s="41">
        <f>COUNTIF($I$7:$I$33,データシート!H4)</f>
        <v>0</v>
      </c>
      <c r="O7" s="42">
        <f>COUNTIF($I$7:$I$33,データシート!H5)</f>
        <v>0</v>
      </c>
      <c r="P7" s="42">
        <f>COUNTIF($I$7:$I$33,データシート!H6)</f>
        <v>0</v>
      </c>
      <c r="Q7" s="43">
        <f>COUNTIF($I$7:$I$33,データシート!H7)</f>
        <v>0</v>
      </c>
      <c r="R7" s="41">
        <f>COUNTIF($I$7:$I$33,データシート!H8)</f>
        <v>0</v>
      </c>
      <c r="S7" s="42">
        <f>COUNTIF($I$7:$I$33,データシート!H9)</f>
        <v>0</v>
      </c>
      <c r="T7" s="42">
        <f>COUNTIF($I$7:$I$33,データシート!H10)</f>
        <v>0</v>
      </c>
      <c r="U7" s="61">
        <f>SUM(N7:T7)</f>
        <v>0</v>
      </c>
      <c r="V7" s="62">
        <v>0</v>
      </c>
      <c r="W7" s="62">
        <v>0</v>
      </c>
      <c r="X7" s="62">
        <v>0</v>
      </c>
      <c r="Y7" s="63">
        <v>0</v>
      </c>
    </row>
    <row r="8" spans="1:25" ht="17.25" customHeight="1" x14ac:dyDescent="0.15">
      <c r="A8" s="31">
        <f>VLOOKUP($J$2,データシート!$B$3:$D$76,3)</f>
        <v>0</v>
      </c>
      <c r="B8" s="31" t="str">
        <f t="shared" ref="B8:B35" si="1">LEFT(I8,2)</f>
        <v>内容</v>
      </c>
      <c r="C8" s="31">
        <f t="shared" si="0"/>
        <v>0</v>
      </c>
      <c r="D8" s="32">
        <v>0</v>
      </c>
      <c r="E8" s="33">
        <v>2</v>
      </c>
      <c r="F8" s="60" t="str">
        <f>VLOOKUP(C8,データシート!$B$3:$C$79,2)</f>
        <v>学校名</v>
      </c>
      <c r="G8" s="35"/>
      <c r="H8" s="36"/>
      <c r="I8" s="37" t="s">
        <v>40</v>
      </c>
      <c r="J8" s="38"/>
      <c r="K8" s="39"/>
      <c r="L8" s="40"/>
      <c r="M8" s="44"/>
      <c r="N8" s="50"/>
      <c r="O8" s="50"/>
      <c r="P8" s="50"/>
      <c r="Q8" s="50"/>
      <c r="R8" s="50"/>
      <c r="S8" s="44"/>
    </row>
    <row r="9" spans="1:25" ht="17.25" customHeight="1" x14ac:dyDescent="0.15">
      <c r="A9" s="31">
        <f>VLOOKUP($J$2,データシート!$B$3:$D$76,3)</f>
        <v>0</v>
      </c>
      <c r="B9" s="31" t="str">
        <f t="shared" si="1"/>
        <v>内容</v>
      </c>
      <c r="C9" s="31">
        <f t="shared" si="0"/>
        <v>0</v>
      </c>
      <c r="D9" s="32">
        <v>0</v>
      </c>
      <c r="E9" s="33">
        <v>3</v>
      </c>
      <c r="F9" s="60" t="str">
        <f>VLOOKUP(C9,データシート!$B$3:$C$79,2)</f>
        <v>学校名</v>
      </c>
      <c r="G9" s="35"/>
      <c r="H9" s="36"/>
      <c r="I9" s="37" t="s">
        <v>40</v>
      </c>
      <c r="J9" s="38"/>
      <c r="K9" s="39"/>
      <c r="L9" s="40"/>
      <c r="M9" s="44"/>
      <c r="N9" s="51"/>
      <c r="O9" s="50"/>
      <c r="P9" s="50"/>
      <c r="Q9" s="50"/>
      <c r="R9" s="50"/>
      <c r="S9" s="44"/>
    </row>
    <row r="10" spans="1:25" ht="17.25" customHeight="1" x14ac:dyDescent="0.15">
      <c r="A10" s="31">
        <f>VLOOKUP($J$2,データシート!$B$3:$D$76,3)</f>
        <v>0</v>
      </c>
      <c r="B10" s="31" t="str">
        <f t="shared" si="1"/>
        <v>内容</v>
      </c>
      <c r="C10" s="31">
        <f t="shared" si="0"/>
        <v>0</v>
      </c>
      <c r="D10" s="32">
        <v>0</v>
      </c>
      <c r="E10" s="33">
        <v>4</v>
      </c>
      <c r="F10" s="60" t="str">
        <f>VLOOKUP(C10,データシート!$B$3:$C$79,2)</f>
        <v>学校名</v>
      </c>
      <c r="G10" s="35"/>
      <c r="H10" s="36"/>
      <c r="I10" s="37" t="s">
        <v>40</v>
      </c>
      <c r="J10" s="38"/>
      <c r="K10" s="39"/>
      <c r="L10" s="40"/>
      <c r="M10" s="44"/>
      <c r="N10" s="50"/>
      <c r="O10" s="52"/>
      <c r="P10" s="52"/>
      <c r="Q10" s="53"/>
      <c r="R10" s="50"/>
      <c r="S10" s="44"/>
    </row>
    <row r="11" spans="1:25" ht="17.25" customHeight="1" x14ac:dyDescent="0.15">
      <c r="A11" s="31">
        <f>VLOOKUP($J$2,データシート!$B$3:$D$76,3)</f>
        <v>0</v>
      </c>
      <c r="B11" s="31" t="str">
        <f t="shared" si="1"/>
        <v>内容</v>
      </c>
      <c r="C11" s="31">
        <f t="shared" si="0"/>
        <v>0</v>
      </c>
      <c r="D11" s="32">
        <v>0</v>
      </c>
      <c r="E11" s="33">
        <v>5</v>
      </c>
      <c r="F11" s="60" t="str">
        <f>VLOOKUP(C11,データシート!$B$3:$C$79,2)</f>
        <v>学校名</v>
      </c>
      <c r="G11" s="35"/>
      <c r="H11" s="36"/>
      <c r="I11" s="37" t="s">
        <v>40</v>
      </c>
      <c r="J11" s="38"/>
      <c r="K11" s="39"/>
      <c r="L11" s="40"/>
      <c r="M11" s="44"/>
      <c r="N11" s="52"/>
      <c r="O11" s="52"/>
      <c r="P11" s="53"/>
      <c r="Q11" s="53"/>
      <c r="R11" s="50"/>
      <c r="S11" s="44"/>
    </row>
    <row r="12" spans="1:25" ht="17.25" customHeight="1" x14ac:dyDescent="0.15">
      <c r="A12" s="31">
        <f>VLOOKUP($J$2,データシート!$B$3:$D$76,3)</f>
        <v>0</v>
      </c>
      <c r="B12" s="31" t="str">
        <f t="shared" si="1"/>
        <v>内容</v>
      </c>
      <c r="C12" s="31">
        <f t="shared" si="0"/>
        <v>0</v>
      </c>
      <c r="D12" s="32">
        <v>0</v>
      </c>
      <c r="E12" s="33">
        <v>6</v>
      </c>
      <c r="F12" s="60" t="str">
        <f>VLOOKUP(C12,データシート!$B$3:$C$79,2)</f>
        <v>学校名</v>
      </c>
      <c r="G12" s="35"/>
      <c r="H12" s="36"/>
      <c r="I12" s="37" t="s">
        <v>40</v>
      </c>
      <c r="J12" s="38"/>
      <c r="K12" s="39"/>
      <c r="L12" s="40"/>
      <c r="M12" s="44"/>
      <c r="N12" s="52"/>
      <c r="O12" s="54"/>
      <c r="P12" s="55"/>
      <c r="Q12" s="55"/>
      <c r="R12" s="50"/>
      <c r="S12" s="44"/>
    </row>
    <row r="13" spans="1:25" ht="17.25" customHeight="1" x14ac:dyDescent="0.15">
      <c r="A13" s="31">
        <f>VLOOKUP($J$2,データシート!$B$3:$D$76,3)</f>
        <v>0</v>
      </c>
      <c r="B13" s="31" t="str">
        <f t="shared" si="1"/>
        <v>内容</v>
      </c>
      <c r="C13" s="31">
        <f t="shared" si="0"/>
        <v>0</v>
      </c>
      <c r="D13" s="32">
        <v>0</v>
      </c>
      <c r="E13" s="33">
        <v>7</v>
      </c>
      <c r="F13" s="60" t="str">
        <f>VLOOKUP(C13,データシート!$B$3:$C$79,2)</f>
        <v>学校名</v>
      </c>
      <c r="G13" s="35"/>
      <c r="H13" s="36"/>
      <c r="I13" s="37" t="s">
        <v>40</v>
      </c>
      <c r="J13" s="38"/>
      <c r="K13" s="39"/>
      <c r="L13" s="40"/>
      <c r="M13" s="44"/>
      <c r="N13" s="52"/>
      <c r="O13" s="54"/>
      <c r="P13" s="56"/>
      <c r="Q13" s="56"/>
      <c r="R13" s="50"/>
      <c r="S13" s="44"/>
    </row>
    <row r="14" spans="1:25" ht="17.25" customHeight="1" x14ac:dyDescent="0.15">
      <c r="A14" s="31">
        <f>VLOOKUP($J$2,データシート!$B$3:$D$76,3)</f>
        <v>0</v>
      </c>
      <c r="B14" s="31" t="str">
        <f t="shared" si="1"/>
        <v>内容</v>
      </c>
      <c r="C14" s="31">
        <f t="shared" si="0"/>
        <v>0</v>
      </c>
      <c r="D14" s="32">
        <v>0</v>
      </c>
      <c r="E14" s="33">
        <v>8</v>
      </c>
      <c r="F14" s="60" t="str">
        <f>VLOOKUP(C14,データシート!$B$3:$C$79,2)</f>
        <v>学校名</v>
      </c>
      <c r="G14" s="35"/>
      <c r="H14" s="36"/>
      <c r="I14" s="37" t="s">
        <v>40</v>
      </c>
      <c r="J14" s="38"/>
      <c r="K14" s="39"/>
      <c r="L14" s="4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7.25" customHeight="1" x14ac:dyDescent="0.15">
      <c r="A15" s="31">
        <f>VLOOKUP($J$2,データシート!$B$3:$D$76,3)</f>
        <v>0</v>
      </c>
      <c r="B15" s="31" t="str">
        <f t="shared" si="1"/>
        <v>内容</v>
      </c>
      <c r="C15" s="31">
        <f t="shared" si="0"/>
        <v>0</v>
      </c>
      <c r="D15" s="32">
        <v>0</v>
      </c>
      <c r="E15" s="33">
        <v>9</v>
      </c>
      <c r="F15" s="60" t="str">
        <f>VLOOKUP(C15,データシート!$B$3:$C$79,2)</f>
        <v>学校名</v>
      </c>
      <c r="G15" s="35"/>
      <c r="H15" s="36"/>
      <c r="I15" s="37" t="s">
        <v>40</v>
      </c>
      <c r="J15" s="38"/>
      <c r="K15" s="39"/>
      <c r="L15" s="40"/>
      <c r="M15" s="44"/>
      <c r="N15" s="13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17.25" customHeight="1" x14ac:dyDescent="0.15">
      <c r="A16" s="31">
        <f>VLOOKUP($J$2,データシート!$B$3:$D$76,3)</f>
        <v>0</v>
      </c>
      <c r="B16" s="31" t="str">
        <f t="shared" si="1"/>
        <v>内容</v>
      </c>
      <c r="C16" s="31">
        <f t="shared" si="0"/>
        <v>0</v>
      </c>
      <c r="D16" s="32">
        <v>1</v>
      </c>
      <c r="E16" s="33">
        <v>0</v>
      </c>
      <c r="F16" s="60" t="str">
        <f>VLOOKUP(C16,データシート!$B$3:$C$79,2)</f>
        <v>学校名</v>
      </c>
      <c r="G16" s="35"/>
      <c r="H16" s="36"/>
      <c r="I16" s="37" t="s">
        <v>40</v>
      </c>
      <c r="J16" s="38"/>
      <c r="K16" s="39"/>
      <c r="L16" s="40"/>
      <c r="M16" s="44"/>
      <c r="N16" s="57"/>
      <c r="O16" s="50"/>
      <c r="P16" s="50"/>
      <c r="Q16" s="50"/>
      <c r="R16" s="50"/>
      <c r="S16" s="50"/>
      <c r="T16" s="50"/>
      <c r="U16" s="50"/>
      <c r="V16" s="51"/>
      <c r="W16" s="50"/>
      <c r="X16" s="50"/>
      <c r="Y16" s="50"/>
    </row>
    <row r="17" spans="1:25" ht="17.25" customHeight="1" x14ac:dyDescent="0.15">
      <c r="A17" s="31">
        <f>VLOOKUP($J$2,データシート!$B$3:$D$76,3)</f>
        <v>0</v>
      </c>
      <c r="B17" s="31" t="str">
        <f t="shared" si="1"/>
        <v>内容</v>
      </c>
      <c r="C17" s="31">
        <f t="shared" si="0"/>
        <v>0</v>
      </c>
      <c r="D17" s="32">
        <v>1</v>
      </c>
      <c r="E17" s="33">
        <v>1</v>
      </c>
      <c r="F17" s="60" t="str">
        <f>VLOOKUP(C17,データシート!$B$3:$C$79,2)</f>
        <v>学校名</v>
      </c>
      <c r="G17" s="35"/>
      <c r="H17" s="36"/>
      <c r="I17" s="37" t="s">
        <v>40</v>
      </c>
      <c r="J17" s="38"/>
      <c r="K17" s="39"/>
      <c r="L17" s="40"/>
      <c r="M17" s="44"/>
      <c r="N17" s="58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17.25" customHeight="1" x14ac:dyDescent="0.15">
      <c r="A18" s="31">
        <f>VLOOKUP($J$2,データシート!$B$3:$D$76,3)</f>
        <v>0</v>
      </c>
      <c r="B18" s="31" t="str">
        <f t="shared" si="1"/>
        <v>内容</v>
      </c>
      <c r="C18" s="31">
        <f t="shared" si="0"/>
        <v>0</v>
      </c>
      <c r="D18" s="32">
        <v>1</v>
      </c>
      <c r="E18" s="33">
        <v>2</v>
      </c>
      <c r="F18" s="60" t="str">
        <f>VLOOKUP(C18,データシート!$B$3:$C$79,2)</f>
        <v>学校名</v>
      </c>
      <c r="G18" s="35"/>
      <c r="H18" s="36"/>
      <c r="I18" s="37" t="s">
        <v>40</v>
      </c>
      <c r="J18" s="38"/>
      <c r="K18" s="39"/>
      <c r="L18" s="40"/>
      <c r="M18" s="44"/>
      <c r="N18" s="13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7.25" customHeight="1" x14ac:dyDescent="0.15">
      <c r="A19" s="31">
        <f>VLOOKUP($J$2,データシート!$B$3:$D$76,3)</f>
        <v>0</v>
      </c>
      <c r="B19" s="31" t="str">
        <f t="shared" ref="B19:B25" si="2">LEFT(I19,2)</f>
        <v>内容</v>
      </c>
      <c r="C19" s="31">
        <f t="shared" si="0"/>
        <v>0</v>
      </c>
      <c r="D19" s="32">
        <v>1</v>
      </c>
      <c r="E19" s="33">
        <v>3</v>
      </c>
      <c r="F19" s="60" t="str">
        <f>VLOOKUP(C19,データシート!$B$3:$C$79,2)</f>
        <v>学校名</v>
      </c>
      <c r="G19" s="35"/>
      <c r="H19" s="36"/>
      <c r="I19" s="37" t="s">
        <v>40</v>
      </c>
      <c r="J19" s="38"/>
      <c r="K19" s="39"/>
      <c r="L19" s="40"/>
      <c r="M19" s="44"/>
      <c r="N19" s="51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ht="17.25" customHeight="1" x14ac:dyDescent="0.15">
      <c r="A20" s="31">
        <f>VLOOKUP($J$2,データシート!$B$3:$D$76,3)</f>
        <v>0</v>
      </c>
      <c r="B20" s="31" t="str">
        <f t="shared" si="2"/>
        <v>内容</v>
      </c>
      <c r="C20" s="31">
        <f t="shared" si="0"/>
        <v>0</v>
      </c>
      <c r="D20" s="32">
        <v>1</v>
      </c>
      <c r="E20" s="33">
        <v>4</v>
      </c>
      <c r="F20" s="60" t="str">
        <f>VLOOKUP(C20,データシート!$B$3:$C$79,2)</f>
        <v>学校名</v>
      </c>
      <c r="G20" s="35"/>
      <c r="H20" s="36"/>
      <c r="I20" s="37" t="s">
        <v>40</v>
      </c>
      <c r="J20" s="38"/>
      <c r="K20" s="39"/>
      <c r="L20" s="40"/>
      <c r="M20" s="50"/>
      <c r="N20" s="51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17.25" customHeight="1" x14ac:dyDescent="0.15">
      <c r="A21" s="31">
        <f>VLOOKUP($J$2,データシート!$B$3:$D$76,3)</f>
        <v>0</v>
      </c>
      <c r="B21" s="31" t="str">
        <f t="shared" si="2"/>
        <v>内容</v>
      </c>
      <c r="C21" s="31">
        <f t="shared" si="0"/>
        <v>0</v>
      </c>
      <c r="D21" s="32">
        <v>1</v>
      </c>
      <c r="E21" s="33">
        <v>5</v>
      </c>
      <c r="F21" s="60" t="str">
        <f>VLOOKUP(C21,データシート!$B$3:$C$79,2)</f>
        <v>学校名</v>
      </c>
      <c r="G21" s="35"/>
      <c r="H21" s="36"/>
      <c r="I21" s="37" t="s">
        <v>40</v>
      </c>
      <c r="J21" s="38"/>
      <c r="K21" s="39"/>
      <c r="L21" s="40"/>
      <c r="M21" s="50"/>
      <c r="N21" s="59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17.25" customHeight="1" x14ac:dyDescent="0.15">
      <c r="A22" s="31">
        <f>VLOOKUP($J$2,データシート!$B$3:$D$76,3)</f>
        <v>0</v>
      </c>
      <c r="B22" s="31" t="str">
        <f t="shared" si="2"/>
        <v>内容</v>
      </c>
      <c r="C22" s="31">
        <f t="shared" si="0"/>
        <v>0</v>
      </c>
      <c r="D22" s="32">
        <v>1</v>
      </c>
      <c r="E22" s="33">
        <v>6</v>
      </c>
      <c r="F22" s="60" t="str">
        <f>VLOOKUP(C22,データシート!$B$3:$C$79,2)</f>
        <v>学校名</v>
      </c>
      <c r="G22" s="35"/>
      <c r="H22" s="36"/>
      <c r="I22" s="37" t="s">
        <v>40</v>
      </c>
      <c r="J22" s="38"/>
      <c r="K22" s="39"/>
      <c r="L22" s="40"/>
      <c r="M22" s="44"/>
    </row>
    <row r="23" spans="1:25" ht="17.25" customHeight="1" x14ac:dyDescent="0.15">
      <c r="A23" s="31">
        <f>VLOOKUP($J$2,データシート!$B$3:$D$76,3)</f>
        <v>0</v>
      </c>
      <c r="B23" s="31" t="str">
        <f t="shared" si="2"/>
        <v>内容</v>
      </c>
      <c r="C23" s="31">
        <f t="shared" si="0"/>
        <v>0</v>
      </c>
      <c r="D23" s="32">
        <v>1</v>
      </c>
      <c r="E23" s="33">
        <v>7</v>
      </c>
      <c r="F23" s="60" t="str">
        <f>VLOOKUP(C23,データシート!$B$3:$C$79,2)</f>
        <v>学校名</v>
      </c>
      <c r="G23" s="35"/>
      <c r="H23" s="36"/>
      <c r="I23" s="37" t="s">
        <v>40</v>
      </c>
      <c r="J23" s="38"/>
      <c r="K23" s="39"/>
      <c r="L23" s="40"/>
      <c r="M23" s="44"/>
    </row>
    <row r="24" spans="1:25" ht="17.25" customHeight="1" x14ac:dyDescent="0.15">
      <c r="A24" s="31">
        <f>VLOOKUP($J$2,データシート!$B$3:$D$76,3)</f>
        <v>0</v>
      </c>
      <c r="B24" s="31" t="str">
        <f t="shared" si="2"/>
        <v>内容</v>
      </c>
      <c r="C24" s="31">
        <f t="shared" si="0"/>
        <v>0</v>
      </c>
      <c r="D24" s="32">
        <v>1</v>
      </c>
      <c r="E24" s="33">
        <v>8</v>
      </c>
      <c r="F24" s="60" t="str">
        <f>VLOOKUP(C24,データシート!$B$3:$C$79,2)</f>
        <v>学校名</v>
      </c>
      <c r="G24" s="35"/>
      <c r="H24" s="36"/>
      <c r="I24" s="37" t="s">
        <v>40</v>
      </c>
      <c r="J24" s="38"/>
      <c r="K24" s="39"/>
      <c r="L24" s="40"/>
      <c r="M24" s="4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7.25" customHeight="1" x14ac:dyDescent="0.15">
      <c r="A25" s="31">
        <f>VLOOKUP($J$2,データシート!$B$3:$D$76,3)</f>
        <v>0</v>
      </c>
      <c r="B25" s="31" t="str">
        <f t="shared" si="2"/>
        <v>内容</v>
      </c>
      <c r="C25" s="31">
        <f t="shared" si="0"/>
        <v>0</v>
      </c>
      <c r="D25" s="32">
        <v>1</v>
      </c>
      <c r="E25" s="33">
        <v>9</v>
      </c>
      <c r="F25" s="60" t="str">
        <f>VLOOKUP(C25,データシート!$B$3:$C$79,2)</f>
        <v>学校名</v>
      </c>
      <c r="G25" s="35"/>
      <c r="H25" s="36"/>
      <c r="I25" s="37" t="s">
        <v>40</v>
      </c>
      <c r="J25" s="38"/>
      <c r="K25" s="39"/>
      <c r="L25" s="40"/>
      <c r="M25" s="4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7.25" customHeight="1" x14ac:dyDescent="0.15">
      <c r="A26" s="31">
        <f>VLOOKUP($J$2,データシート!$B$3:$D$76,3)</f>
        <v>0</v>
      </c>
      <c r="B26" s="31" t="str">
        <f t="shared" si="1"/>
        <v>内容</v>
      </c>
      <c r="C26" s="31">
        <f t="shared" si="0"/>
        <v>0</v>
      </c>
      <c r="D26" s="32">
        <v>2</v>
      </c>
      <c r="E26" s="33">
        <v>0</v>
      </c>
      <c r="F26" s="60" t="str">
        <f>VLOOKUP(C26,データシート!$B$3:$C$79,2)</f>
        <v>学校名</v>
      </c>
      <c r="G26" s="35"/>
      <c r="H26" s="36"/>
      <c r="I26" s="37" t="s">
        <v>40</v>
      </c>
      <c r="J26" s="38"/>
      <c r="K26" s="39"/>
      <c r="L26" s="40"/>
      <c r="M26" s="44"/>
      <c r="N26" s="51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7.25" customHeight="1" x14ac:dyDescent="0.15">
      <c r="A27" s="31">
        <f>VLOOKUP($J$2,データシート!$B$3:$D$76,3)</f>
        <v>0</v>
      </c>
      <c r="B27" s="31" t="str">
        <f t="shared" si="1"/>
        <v>内容</v>
      </c>
      <c r="C27" s="31">
        <f t="shared" si="0"/>
        <v>0</v>
      </c>
      <c r="D27" s="32">
        <v>2</v>
      </c>
      <c r="E27" s="33">
        <v>1</v>
      </c>
      <c r="F27" s="60" t="str">
        <f>VLOOKUP(C27,データシート!$B$3:$C$79,2)</f>
        <v>学校名</v>
      </c>
      <c r="G27" s="35"/>
      <c r="H27" s="36"/>
      <c r="I27" s="37" t="s">
        <v>40</v>
      </c>
      <c r="J27" s="38"/>
      <c r="K27" s="39"/>
      <c r="L27" s="40"/>
      <c r="M27" s="50"/>
      <c r="N27" s="51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 ht="17.25" customHeight="1" x14ac:dyDescent="0.15">
      <c r="A28" s="31">
        <f>VLOOKUP($J$2,データシート!$B$3:$D$76,3)</f>
        <v>0</v>
      </c>
      <c r="B28" s="31" t="str">
        <f t="shared" si="1"/>
        <v>内容</v>
      </c>
      <c r="C28" s="31">
        <f t="shared" si="0"/>
        <v>0</v>
      </c>
      <c r="D28" s="32">
        <v>2</v>
      </c>
      <c r="E28" s="33">
        <v>2</v>
      </c>
      <c r="F28" s="60" t="str">
        <f>VLOOKUP(C28,データシート!$B$3:$C$79,2)</f>
        <v>学校名</v>
      </c>
      <c r="G28" s="35"/>
      <c r="H28" s="36"/>
      <c r="I28" s="37" t="s">
        <v>40</v>
      </c>
      <c r="J28" s="38"/>
      <c r="K28" s="39"/>
      <c r="L28" s="40"/>
      <c r="M28" s="50"/>
      <c r="N28" s="59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ht="17.25" customHeight="1" x14ac:dyDescent="0.15">
      <c r="A29" s="31">
        <f>VLOOKUP($J$2,データシート!$B$3:$D$76,3)</f>
        <v>0</v>
      </c>
      <c r="B29" s="31" t="str">
        <f t="shared" si="1"/>
        <v>内容</v>
      </c>
      <c r="C29" s="31">
        <f t="shared" si="0"/>
        <v>0</v>
      </c>
      <c r="D29" s="32">
        <v>2</v>
      </c>
      <c r="E29" s="33">
        <v>3</v>
      </c>
      <c r="F29" s="60" t="str">
        <f>VLOOKUP(C29,データシート!$B$3:$C$79,2)</f>
        <v>学校名</v>
      </c>
      <c r="G29" s="35"/>
      <c r="H29" s="36"/>
      <c r="I29" s="37" t="s">
        <v>40</v>
      </c>
      <c r="J29" s="38"/>
      <c r="K29" s="39"/>
      <c r="L29" s="40"/>
      <c r="M29" s="44"/>
    </row>
    <row r="30" spans="1:25" ht="17.25" customHeight="1" x14ac:dyDescent="0.15">
      <c r="A30" s="31">
        <f>VLOOKUP($J$2,データシート!$B$3:$D$76,3)</f>
        <v>0</v>
      </c>
      <c r="B30" s="31" t="str">
        <f t="shared" si="1"/>
        <v>内容</v>
      </c>
      <c r="C30" s="31">
        <f t="shared" si="0"/>
        <v>0</v>
      </c>
      <c r="D30" s="32">
        <v>2</v>
      </c>
      <c r="E30" s="33">
        <v>4</v>
      </c>
      <c r="F30" s="60" t="str">
        <f>VLOOKUP(C30,データシート!$B$3:$C$79,2)</f>
        <v>学校名</v>
      </c>
      <c r="G30" s="35"/>
      <c r="H30" s="36"/>
      <c r="I30" s="37" t="s">
        <v>40</v>
      </c>
      <c r="J30" s="38"/>
      <c r="K30" s="39"/>
      <c r="L30" s="40"/>
      <c r="M30" s="44"/>
    </row>
    <row r="31" spans="1:25" ht="17.25" customHeight="1" x14ac:dyDescent="0.15">
      <c r="A31" s="31">
        <f>VLOOKUP($J$2,データシート!$B$3:$D$76,3)</f>
        <v>0</v>
      </c>
      <c r="B31" s="31" t="str">
        <f t="shared" si="1"/>
        <v>内容</v>
      </c>
      <c r="C31" s="31">
        <f t="shared" si="0"/>
        <v>0</v>
      </c>
      <c r="D31" s="32">
        <v>2</v>
      </c>
      <c r="E31" s="33">
        <v>5</v>
      </c>
      <c r="F31" s="60" t="str">
        <f>VLOOKUP(C31,データシート!$B$3:$C$79,2)</f>
        <v>学校名</v>
      </c>
      <c r="G31" s="35"/>
      <c r="H31" s="36"/>
      <c r="I31" s="37" t="s">
        <v>40</v>
      </c>
      <c r="J31" s="38"/>
      <c r="K31" s="39"/>
      <c r="L31" s="40"/>
      <c r="M31" s="4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7.25" customHeight="1" x14ac:dyDescent="0.15">
      <c r="A32" s="31">
        <f>VLOOKUP($J$2,データシート!$B$3:$D$76,3)</f>
        <v>0</v>
      </c>
      <c r="B32" s="31" t="str">
        <f t="shared" si="1"/>
        <v>内容</v>
      </c>
      <c r="C32" s="31">
        <f t="shared" si="0"/>
        <v>0</v>
      </c>
      <c r="D32" s="32">
        <v>2</v>
      </c>
      <c r="E32" s="33">
        <v>6</v>
      </c>
      <c r="F32" s="60" t="str">
        <f>VLOOKUP(C32,データシート!$B$3:$C$79,2)</f>
        <v>学校名</v>
      </c>
      <c r="G32" s="35"/>
      <c r="H32" s="36"/>
      <c r="I32" s="37" t="s">
        <v>40</v>
      </c>
      <c r="J32" s="38"/>
      <c r="K32" s="39"/>
      <c r="L32" s="40"/>
      <c r="M32" s="4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.25" customHeight="1" x14ac:dyDescent="0.15">
      <c r="A33" s="31">
        <f>VLOOKUP($J$2,データシート!$B$3:$D$76,3)</f>
        <v>0</v>
      </c>
      <c r="B33" s="31" t="str">
        <f t="shared" si="1"/>
        <v>内容</v>
      </c>
      <c r="C33" s="31">
        <f t="shared" si="0"/>
        <v>0</v>
      </c>
      <c r="D33" s="32">
        <v>2</v>
      </c>
      <c r="E33" s="33">
        <v>7</v>
      </c>
      <c r="F33" s="60" t="str">
        <f>VLOOKUP(C33,データシート!$B$3:$C$79,2)</f>
        <v>学校名</v>
      </c>
      <c r="G33" s="35"/>
      <c r="H33" s="36"/>
      <c r="I33" s="37" t="s">
        <v>40</v>
      </c>
      <c r="J33" s="38"/>
      <c r="K33" s="39"/>
      <c r="L33" s="40"/>
      <c r="M33" s="44"/>
    </row>
    <row r="34" spans="1:25" ht="17.25" customHeight="1" x14ac:dyDescent="0.15">
      <c r="A34" s="31">
        <f>VLOOKUP($J$2,データシート!$B$3:$D$76,3)</f>
        <v>0</v>
      </c>
      <c r="B34" s="31" t="str">
        <f t="shared" si="1"/>
        <v>内容</v>
      </c>
      <c r="C34" s="31">
        <f t="shared" si="0"/>
        <v>0</v>
      </c>
      <c r="D34" s="32">
        <v>2</v>
      </c>
      <c r="E34" s="33">
        <v>8</v>
      </c>
      <c r="F34" s="60" t="str">
        <f>VLOOKUP(C34,データシート!$B$3:$C$79,2)</f>
        <v>学校名</v>
      </c>
      <c r="G34" s="35"/>
      <c r="H34" s="36"/>
      <c r="I34" s="37" t="s">
        <v>40</v>
      </c>
      <c r="J34" s="38"/>
      <c r="K34" s="39"/>
      <c r="L34" s="40"/>
      <c r="M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7.25" customHeight="1" x14ac:dyDescent="0.15">
      <c r="A35" s="31">
        <f>VLOOKUP($J$2,データシート!$B$3:$D$76,3)</f>
        <v>0</v>
      </c>
      <c r="B35" s="31" t="str">
        <f t="shared" si="1"/>
        <v>内容</v>
      </c>
      <c r="C35" s="31">
        <f t="shared" si="0"/>
        <v>0</v>
      </c>
      <c r="D35" s="32">
        <v>2</v>
      </c>
      <c r="E35" s="33">
        <v>9</v>
      </c>
      <c r="F35" s="60" t="str">
        <f>VLOOKUP(C35,データシート!$B$3:$C$79,2)</f>
        <v>学校名</v>
      </c>
      <c r="G35" s="35"/>
      <c r="H35" s="36"/>
      <c r="I35" s="37" t="s">
        <v>40</v>
      </c>
      <c r="J35" s="38"/>
      <c r="K35" s="39"/>
      <c r="L35" s="40"/>
      <c r="M35" s="4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7.25" customHeight="1" x14ac:dyDescent="0.15">
      <c r="A36" s="31">
        <f>VLOOKUP($J$2,データシート!$B$3:$D$76,3)</f>
        <v>0</v>
      </c>
      <c r="B36" s="31" t="str">
        <f t="shared" ref="B36:B43" si="3">LEFT(I36,2)</f>
        <v>内容</v>
      </c>
      <c r="C36" s="31">
        <f t="shared" si="0"/>
        <v>0</v>
      </c>
      <c r="D36" s="32">
        <v>3</v>
      </c>
      <c r="E36" s="33">
        <v>0</v>
      </c>
      <c r="F36" s="60" t="str">
        <f>VLOOKUP(C36,データシート!$B$3:$C$79,2)</f>
        <v>学校名</v>
      </c>
      <c r="G36" s="35"/>
      <c r="H36" s="36"/>
      <c r="I36" s="37" t="s">
        <v>40</v>
      </c>
      <c r="J36" s="38"/>
      <c r="K36" s="39"/>
      <c r="L36" s="40"/>
      <c r="M36" s="44"/>
      <c r="N36" s="51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ht="17.25" customHeight="1" x14ac:dyDescent="0.15">
      <c r="A37" s="31">
        <f>VLOOKUP($J$2,データシート!$B$3:$D$76,3)</f>
        <v>0</v>
      </c>
      <c r="B37" s="31" t="str">
        <f t="shared" si="3"/>
        <v>内容</v>
      </c>
      <c r="C37" s="31">
        <f t="shared" si="0"/>
        <v>0</v>
      </c>
      <c r="D37" s="32">
        <v>3</v>
      </c>
      <c r="E37" s="33">
        <v>1</v>
      </c>
      <c r="F37" s="60" t="str">
        <f>VLOOKUP(C37,データシート!$B$3:$C$79,2)</f>
        <v>学校名</v>
      </c>
      <c r="G37" s="35"/>
      <c r="H37" s="36"/>
      <c r="I37" s="37" t="s">
        <v>40</v>
      </c>
      <c r="J37" s="38"/>
      <c r="K37" s="39"/>
      <c r="L37" s="40"/>
      <c r="M37" s="50"/>
      <c r="N37" s="51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ht="17.25" customHeight="1" x14ac:dyDescent="0.15">
      <c r="A38" s="31">
        <f>VLOOKUP($J$2,データシート!$B$3:$D$76,3)</f>
        <v>0</v>
      </c>
      <c r="B38" s="31" t="str">
        <f t="shared" si="3"/>
        <v>内容</v>
      </c>
      <c r="C38" s="31">
        <f t="shared" si="0"/>
        <v>0</v>
      </c>
      <c r="D38" s="32">
        <v>3</v>
      </c>
      <c r="E38" s="33">
        <v>2</v>
      </c>
      <c r="F38" s="60" t="str">
        <f>VLOOKUP(C38,データシート!$B$3:$C$79,2)</f>
        <v>学校名</v>
      </c>
      <c r="G38" s="35"/>
      <c r="H38" s="36"/>
      <c r="I38" s="37" t="s">
        <v>40</v>
      </c>
      <c r="J38" s="38"/>
      <c r="K38" s="39"/>
      <c r="L38" s="40"/>
      <c r="M38" s="50"/>
      <c r="N38" s="59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ht="17.25" customHeight="1" x14ac:dyDescent="0.15">
      <c r="A39" s="31">
        <f>VLOOKUP($J$2,データシート!$B$3:$D$76,3)</f>
        <v>0</v>
      </c>
      <c r="B39" s="31" t="str">
        <f t="shared" si="3"/>
        <v>内容</v>
      </c>
      <c r="C39" s="31">
        <f t="shared" si="0"/>
        <v>0</v>
      </c>
      <c r="D39" s="32">
        <v>3</v>
      </c>
      <c r="E39" s="33">
        <v>3</v>
      </c>
      <c r="F39" s="60" t="str">
        <f>VLOOKUP(C39,データシート!$B$3:$C$79,2)</f>
        <v>学校名</v>
      </c>
      <c r="G39" s="35"/>
      <c r="H39" s="36"/>
      <c r="I39" s="37" t="s">
        <v>40</v>
      </c>
      <c r="J39" s="38"/>
      <c r="K39" s="39"/>
      <c r="L39" s="40"/>
      <c r="M39" s="44"/>
    </row>
    <row r="40" spans="1:25" ht="17.25" customHeight="1" x14ac:dyDescent="0.15">
      <c r="A40" s="31">
        <f>VLOOKUP($J$2,データシート!$B$3:$D$76,3)</f>
        <v>0</v>
      </c>
      <c r="B40" s="31" t="str">
        <f t="shared" si="3"/>
        <v>内容</v>
      </c>
      <c r="C40" s="31">
        <f t="shared" si="0"/>
        <v>0</v>
      </c>
      <c r="D40" s="32">
        <v>3</v>
      </c>
      <c r="E40" s="33">
        <v>4</v>
      </c>
      <c r="F40" s="60" t="str">
        <f>VLOOKUP(C40,データシート!$B$3:$C$79,2)</f>
        <v>学校名</v>
      </c>
      <c r="G40" s="35"/>
      <c r="H40" s="36"/>
      <c r="I40" s="37" t="s">
        <v>40</v>
      </c>
      <c r="J40" s="38"/>
      <c r="K40" s="39"/>
      <c r="L40" s="40"/>
      <c r="M40" s="44"/>
    </row>
    <row r="41" spans="1:25" ht="17.25" customHeight="1" x14ac:dyDescent="0.15">
      <c r="A41" s="31">
        <f>VLOOKUP($J$2,データシート!$B$3:$D$76,3)</f>
        <v>0</v>
      </c>
      <c r="B41" s="31" t="str">
        <f t="shared" si="3"/>
        <v>内容</v>
      </c>
      <c r="C41" s="31">
        <f t="shared" si="0"/>
        <v>0</v>
      </c>
      <c r="D41" s="32">
        <v>3</v>
      </c>
      <c r="E41" s="33">
        <v>5</v>
      </c>
      <c r="F41" s="60" t="str">
        <f>VLOOKUP(C41,データシート!$B$3:$C$79,2)</f>
        <v>学校名</v>
      </c>
      <c r="G41" s="35"/>
      <c r="H41" s="36"/>
      <c r="I41" s="37" t="s">
        <v>40</v>
      </c>
      <c r="J41" s="38"/>
      <c r="K41" s="39"/>
      <c r="L41" s="40"/>
      <c r="M41" s="4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7.25" customHeight="1" x14ac:dyDescent="0.15">
      <c r="A42" s="31">
        <f>VLOOKUP($J$2,データシート!$B$3:$D$76,3)</f>
        <v>0</v>
      </c>
      <c r="B42" s="31" t="str">
        <f t="shared" si="3"/>
        <v>内容</v>
      </c>
      <c r="C42" s="31">
        <f t="shared" si="0"/>
        <v>0</v>
      </c>
      <c r="D42" s="32">
        <v>3</v>
      </c>
      <c r="E42" s="33">
        <v>6</v>
      </c>
      <c r="F42" s="60" t="str">
        <f>VLOOKUP(C42,データシート!$B$3:$C$79,2)</f>
        <v>学校名</v>
      </c>
      <c r="G42" s="35"/>
      <c r="H42" s="36"/>
      <c r="I42" s="37" t="s">
        <v>40</v>
      </c>
      <c r="J42" s="38"/>
      <c r="K42" s="39"/>
      <c r="L42" s="40"/>
      <c r="M42" s="4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7.25" customHeight="1" x14ac:dyDescent="0.15">
      <c r="A43" s="31">
        <f>VLOOKUP($J$2,データシート!$B$3:$D$76,3)</f>
        <v>0</v>
      </c>
      <c r="B43" s="31" t="str">
        <f t="shared" si="3"/>
        <v>内容</v>
      </c>
      <c r="C43" s="31">
        <f t="shared" si="0"/>
        <v>0</v>
      </c>
      <c r="D43" s="32">
        <v>3</v>
      </c>
      <c r="E43" s="33">
        <v>7</v>
      </c>
      <c r="F43" s="60" t="str">
        <f>VLOOKUP(C43,データシート!$B$3:$C$79,2)</f>
        <v>学校名</v>
      </c>
      <c r="G43" s="35"/>
      <c r="H43" s="36"/>
      <c r="I43" s="37" t="s">
        <v>40</v>
      </c>
      <c r="J43" s="38"/>
      <c r="K43" s="39"/>
      <c r="L43" s="40"/>
      <c r="M43" s="44"/>
    </row>
    <row r="44" spans="1:25" x14ac:dyDescent="0.15">
      <c r="M44" s="16"/>
    </row>
  </sheetData>
  <mergeCells count="1">
    <mergeCell ref="D6:E6"/>
  </mergeCells>
  <phoneticPr fontId="2"/>
  <dataValidations xWindow="487" yWindow="389" count="4">
    <dataValidation type="list" allowBlank="1" showInputMessage="1" showErrorMessage="1" promptTitle="学年" prompt="▼をクリックして出品生徒の作品を選んで下さい。" sqref="G7:G43" xr:uid="{00000000-0002-0000-0000-000000000000}">
      <formula1>学年</formula1>
    </dataValidation>
    <dataValidation type="list" allowBlank="1" showInputMessage="1" showErrorMessage="1" promptTitle="分野" prompt="▼をクリックして分野を選択して下さい。" sqref="I7:I43" xr:uid="{00000000-0002-0000-0000-000001000000}">
      <formula1>分野</formula1>
    </dataValidation>
    <dataValidation type="list" allowBlank="1" showInputMessage="1" showErrorMessage="1" promptTitle="展示形態" prompt="▼をクリックして作品の展示形態を選んで下さい。" sqref="K7:K43" xr:uid="{00000000-0002-0000-0000-000002000000}">
      <formula1>展示形態</formula1>
    </dataValidation>
    <dataValidation type="list" allowBlank="1" showInputMessage="1" showErrorMessage="1" sqref="O12:O13" xr:uid="{00000000-0002-0000-0000-000003000000}">
      <formula1>#REF!</formula1>
    </dataValidation>
  </dataValidations>
  <printOptions horizontalCentered="1"/>
  <pageMargins left="0" right="0" top="0.98425196850393704" bottom="0" header="0" footer="0"/>
  <pageSetup paperSize="9" scale="39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0"/>
  <sheetViews>
    <sheetView view="pageBreakPreview" topLeftCell="A49" zoomScale="115" zoomScaleNormal="100" zoomScaleSheetLayoutView="115" workbookViewId="0">
      <selection activeCell="Q4" sqref="Q4"/>
    </sheetView>
  </sheetViews>
  <sheetFormatPr defaultRowHeight="13.5" x14ac:dyDescent="0.15"/>
  <cols>
    <col min="1" max="1" width="3.625" customWidth="1"/>
    <col min="2" max="2" width="3.5" bestFit="1" customWidth="1"/>
    <col min="3" max="3" width="20.5" bestFit="1" customWidth="1"/>
    <col min="4" max="4" width="7.125" bestFit="1" customWidth="1"/>
    <col min="5" max="5" width="5.25" bestFit="1" customWidth="1"/>
    <col min="6" max="6" width="20.5" bestFit="1" customWidth="1"/>
    <col min="7" max="7" width="4.625" bestFit="1" customWidth="1"/>
    <col min="8" max="9" width="18" customWidth="1"/>
    <col min="10" max="10" width="2.875" customWidth="1"/>
    <col min="13" max="13" width="4.625" customWidth="1"/>
    <col min="14" max="14" width="11.125" bestFit="1" customWidth="1"/>
    <col min="15" max="16" width="3.5" bestFit="1" customWidth="1"/>
    <col min="24" max="24" width="10.375" customWidth="1"/>
  </cols>
  <sheetData>
    <row r="1" spans="1:24" x14ac:dyDescent="0.15">
      <c r="A1" s="1"/>
      <c r="B1" s="2"/>
      <c r="C1" s="1"/>
      <c r="D1" s="1"/>
      <c r="E1" s="2"/>
      <c r="F1" s="3"/>
      <c r="G1" s="3"/>
      <c r="H1" s="3"/>
      <c r="I1" s="3"/>
      <c r="K1" s="3"/>
      <c r="L1" s="3"/>
      <c r="O1" s="3"/>
      <c r="P1" s="3"/>
    </row>
    <row r="2" spans="1:24" x14ac:dyDescent="0.15">
      <c r="A2" s="4"/>
      <c r="B2" s="74" t="s">
        <v>0</v>
      </c>
      <c r="C2" s="75"/>
      <c r="D2" s="15" t="s">
        <v>45</v>
      </c>
      <c r="E2" s="71" t="s">
        <v>1</v>
      </c>
      <c r="F2" s="71"/>
      <c r="G2" s="71"/>
      <c r="H2" s="71"/>
      <c r="I2" s="17"/>
      <c r="J2" s="5"/>
      <c r="K2" s="71" t="s">
        <v>2</v>
      </c>
      <c r="L2" s="71"/>
      <c r="M2" s="5"/>
      <c r="N2" s="71" t="s">
        <v>3</v>
      </c>
      <c r="O2" s="73"/>
      <c r="P2" s="73"/>
      <c r="Q2" s="72" t="s">
        <v>42</v>
      </c>
      <c r="R2" s="73"/>
      <c r="S2" s="73"/>
      <c r="T2" s="73"/>
      <c r="U2" s="73"/>
      <c r="W2" s="71" t="s">
        <v>21</v>
      </c>
      <c r="X2" s="71"/>
    </row>
    <row r="3" spans="1:24" x14ac:dyDescent="0.15">
      <c r="A3" s="1"/>
      <c r="B3" s="2">
        <v>0</v>
      </c>
      <c r="C3" s="1" t="s">
        <v>4</v>
      </c>
      <c r="D3" s="1"/>
      <c r="E3" s="2" t="s">
        <v>5</v>
      </c>
      <c r="F3" s="6" t="s">
        <v>33</v>
      </c>
      <c r="G3" s="6"/>
      <c r="H3" s="3" t="s">
        <v>40</v>
      </c>
      <c r="I3" s="3"/>
      <c r="K3" s="3" t="s">
        <v>5</v>
      </c>
      <c r="L3" s="3" t="s">
        <v>2</v>
      </c>
      <c r="N3" s="3" t="s">
        <v>6</v>
      </c>
      <c r="O3" s="3" t="s">
        <v>7</v>
      </c>
      <c r="P3" s="3" t="s">
        <v>8</v>
      </c>
      <c r="Q3" s="7" t="s">
        <v>9</v>
      </c>
      <c r="R3" s="7"/>
      <c r="S3" s="7"/>
      <c r="T3" s="7"/>
      <c r="U3" s="7"/>
      <c r="W3" s="3" t="s">
        <v>5</v>
      </c>
      <c r="X3" s="3" t="s">
        <v>20</v>
      </c>
    </row>
    <row r="4" spans="1:24" x14ac:dyDescent="0.15">
      <c r="A4" s="1"/>
      <c r="B4" s="8">
        <v>1</v>
      </c>
      <c r="C4" s="9" t="s">
        <v>60</v>
      </c>
      <c r="D4" s="9" t="s">
        <v>46</v>
      </c>
      <c r="E4" s="2">
        <v>1</v>
      </c>
      <c r="F4" s="3" t="s">
        <v>31</v>
      </c>
      <c r="G4" s="3" t="s">
        <v>56</v>
      </c>
      <c r="H4" s="18" t="s">
        <v>57</v>
      </c>
      <c r="I4" s="18"/>
      <c r="K4" s="3">
        <v>1</v>
      </c>
      <c r="L4" s="3" t="s">
        <v>147</v>
      </c>
      <c r="N4" s="19" t="s">
        <v>148</v>
      </c>
      <c r="O4" s="3">
        <v>1</v>
      </c>
      <c r="P4" s="3">
        <v>1</v>
      </c>
      <c r="Q4" s="7" t="s">
        <v>10</v>
      </c>
      <c r="R4" s="7"/>
      <c r="S4" s="7"/>
      <c r="T4" s="7"/>
      <c r="U4" s="7"/>
      <c r="W4" s="3">
        <v>1</v>
      </c>
      <c r="X4" s="3" t="s">
        <v>22</v>
      </c>
    </row>
    <row r="5" spans="1:24" x14ac:dyDescent="0.15">
      <c r="A5" s="1"/>
      <c r="B5" s="8">
        <v>2</v>
      </c>
      <c r="C5" s="9" t="s">
        <v>61</v>
      </c>
      <c r="D5" s="9" t="s">
        <v>46</v>
      </c>
      <c r="E5" s="8">
        <v>2</v>
      </c>
      <c r="F5" s="3" t="s">
        <v>32</v>
      </c>
      <c r="G5" s="3" t="s">
        <v>50</v>
      </c>
      <c r="H5" s="18" t="s">
        <v>138</v>
      </c>
      <c r="I5" s="18"/>
      <c r="K5" s="3">
        <v>2</v>
      </c>
      <c r="L5" s="3" t="s">
        <v>11</v>
      </c>
      <c r="O5" s="3">
        <v>2</v>
      </c>
      <c r="P5" s="3">
        <v>2</v>
      </c>
      <c r="Q5" s="7" t="s">
        <v>12</v>
      </c>
      <c r="R5" s="7"/>
      <c r="S5" s="7"/>
      <c r="T5" s="7"/>
      <c r="U5" s="7"/>
      <c r="W5" s="3">
        <v>2</v>
      </c>
      <c r="X5" s="3" t="s">
        <v>23</v>
      </c>
    </row>
    <row r="6" spans="1:24" x14ac:dyDescent="0.15">
      <c r="A6" s="1"/>
      <c r="B6" s="8">
        <v>3</v>
      </c>
      <c r="C6" s="9" t="s">
        <v>62</v>
      </c>
      <c r="D6" s="9" t="s">
        <v>46</v>
      </c>
      <c r="E6" s="8">
        <v>3</v>
      </c>
      <c r="F6" s="3" t="s">
        <v>35</v>
      </c>
      <c r="G6" s="3" t="s">
        <v>51</v>
      </c>
      <c r="H6" s="18" t="s">
        <v>139</v>
      </c>
      <c r="I6" s="18"/>
      <c r="K6" s="3">
        <v>3</v>
      </c>
      <c r="L6" s="3" t="s">
        <v>13</v>
      </c>
      <c r="O6" s="3">
        <v>3</v>
      </c>
      <c r="P6" s="3">
        <v>3</v>
      </c>
      <c r="W6" s="3">
        <v>3</v>
      </c>
      <c r="X6" s="3" t="s">
        <v>24</v>
      </c>
    </row>
    <row r="7" spans="1:24" x14ac:dyDescent="0.15">
      <c r="A7" s="1"/>
      <c r="B7" s="8">
        <v>4</v>
      </c>
      <c r="C7" s="9" t="s">
        <v>63</v>
      </c>
      <c r="D7" s="9" t="s">
        <v>46</v>
      </c>
      <c r="E7" s="8">
        <v>4</v>
      </c>
      <c r="F7" s="3" t="s">
        <v>36</v>
      </c>
      <c r="G7" s="3" t="s">
        <v>52</v>
      </c>
      <c r="H7" s="18" t="s">
        <v>43</v>
      </c>
      <c r="I7" s="18"/>
      <c r="K7" s="3"/>
      <c r="L7" s="3"/>
      <c r="O7" s="3">
        <v>4</v>
      </c>
      <c r="P7" s="3">
        <v>4</v>
      </c>
      <c r="W7" s="3">
        <v>4</v>
      </c>
      <c r="X7" s="3" t="s">
        <v>25</v>
      </c>
    </row>
    <row r="8" spans="1:24" x14ac:dyDescent="0.15">
      <c r="A8" s="1"/>
      <c r="B8" s="8">
        <v>5</v>
      </c>
      <c r="C8" s="9" t="s">
        <v>64</v>
      </c>
      <c r="D8" s="9" t="s">
        <v>46</v>
      </c>
      <c r="E8" s="8">
        <v>5</v>
      </c>
      <c r="F8" s="3" t="s">
        <v>14</v>
      </c>
      <c r="G8" s="3" t="s">
        <v>53</v>
      </c>
      <c r="H8" s="18" t="s">
        <v>140</v>
      </c>
      <c r="I8" s="18"/>
      <c r="K8" s="3"/>
      <c r="L8" s="3"/>
      <c r="O8" s="3">
        <v>5</v>
      </c>
      <c r="P8" s="3">
        <v>5</v>
      </c>
    </row>
    <row r="9" spans="1:24" x14ac:dyDescent="0.15">
      <c r="A9" s="1"/>
      <c r="B9" s="8">
        <v>6</v>
      </c>
      <c r="C9" s="9" t="s">
        <v>65</v>
      </c>
      <c r="D9" s="9" t="s">
        <v>49</v>
      </c>
      <c r="E9" s="8">
        <v>6</v>
      </c>
      <c r="F9" s="3" t="s">
        <v>15</v>
      </c>
      <c r="G9" s="3" t="s">
        <v>54</v>
      </c>
      <c r="H9" s="18" t="s">
        <v>141</v>
      </c>
      <c r="I9" s="18"/>
      <c r="K9" s="3"/>
      <c r="L9" s="3"/>
      <c r="O9" s="3">
        <v>6</v>
      </c>
      <c r="P9" s="3">
        <v>6</v>
      </c>
    </row>
    <row r="10" spans="1:24" x14ac:dyDescent="0.15">
      <c r="A10" s="1"/>
      <c r="B10" s="8">
        <v>7</v>
      </c>
      <c r="C10" s="9" t="s">
        <v>66</v>
      </c>
      <c r="D10" s="9" t="s">
        <v>49</v>
      </c>
      <c r="E10" s="8">
        <v>7</v>
      </c>
      <c r="F10" s="3" t="s">
        <v>146</v>
      </c>
      <c r="G10" s="3" t="s">
        <v>55</v>
      </c>
      <c r="H10" s="18" t="s">
        <v>142</v>
      </c>
      <c r="I10" s="18"/>
      <c r="K10" s="3"/>
      <c r="L10" s="3"/>
      <c r="O10" s="3">
        <v>7</v>
      </c>
      <c r="P10" s="3">
        <v>7</v>
      </c>
    </row>
    <row r="11" spans="1:24" x14ac:dyDescent="0.15">
      <c r="A11" s="1"/>
      <c r="B11" s="8">
        <v>8</v>
      </c>
      <c r="C11" s="9" t="s">
        <v>67</v>
      </c>
      <c r="D11" s="9" t="s">
        <v>49</v>
      </c>
      <c r="E11" s="8">
        <v>8</v>
      </c>
      <c r="F11" s="3"/>
      <c r="G11" s="3"/>
      <c r="H11" s="18"/>
      <c r="I11" s="18"/>
      <c r="K11" s="3"/>
      <c r="L11" s="3"/>
      <c r="O11" s="3">
        <v>8</v>
      </c>
      <c r="P11" s="3">
        <v>8</v>
      </c>
    </row>
    <row r="12" spans="1:24" x14ac:dyDescent="0.15">
      <c r="A12" s="1"/>
      <c r="B12" s="8">
        <v>9</v>
      </c>
      <c r="C12" s="9" t="s">
        <v>68</v>
      </c>
      <c r="D12" s="9" t="s">
        <v>46</v>
      </c>
      <c r="E12" s="8">
        <v>9</v>
      </c>
      <c r="F12" s="3"/>
      <c r="G12" s="3"/>
      <c r="H12" s="3"/>
      <c r="I12" s="3"/>
      <c r="K12" s="3"/>
      <c r="L12" s="3"/>
      <c r="O12" s="3">
        <v>9</v>
      </c>
      <c r="P12" s="3">
        <v>9</v>
      </c>
    </row>
    <row r="13" spans="1:24" x14ac:dyDescent="0.15">
      <c r="A13" s="1"/>
      <c r="B13" s="8">
        <v>10</v>
      </c>
      <c r="C13" s="9" t="s">
        <v>69</v>
      </c>
      <c r="D13" s="9" t="s">
        <v>47</v>
      </c>
      <c r="E13" s="8"/>
      <c r="F13" s="3"/>
      <c r="G13" s="3"/>
      <c r="H13" s="3"/>
      <c r="I13" s="3"/>
      <c r="K13" s="3"/>
      <c r="L13" s="3"/>
      <c r="O13" s="3">
        <v>10</v>
      </c>
      <c r="P13" s="3">
        <v>10</v>
      </c>
    </row>
    <row r="14" spans="1:24" x14ac:dyDescent="0.15">
      <c r="A14" s="1"/>
      <c r="B14" s="8">
        <v>11</v>
      </c>
      <c r="C14" s="9" t="s">
        <v>70</v>
      </c>
      <c r="D14" s="9" t="s">
        <v>49</v>
      </c>
      <c r="E14" s="8"/>
      <c r="F14" s="3"/>
      <c r="G14" s="3"/>
      <c r="H14" s="3"/>
      <c r="I14" s="3"/>
      <c r="K14" s="3"/>
      <c r="L14" s="3"/>
      <c r="O14" s="3">
        <v>11</v>
      </c>
      <c r="P14" s="3">
        <v>11</v>
      </c>
    </row>
    <row r="15" spans="1:24" x14ac:dyDescent="0.15">
      <c r="A15" s="1"/>
      <c r="B15" s="8">
        <v>12</v>
      </c>
      <c r="C15" s="9" t="s">
        <v>71</v>
      </c>
      <c r="D15" s="9" t="s">
        <v>49</v>
      </c>
      <c r="E15" s="8"/>
      <c r="F15" s="3"/>
      <c r="G15" s="3"/>
      <c r="H15" s="3"/>
      <c r="I15" s="3"/>
      <c r="K15" s="3"/>
      <c r="L15" s="3"/>
      <c r="O15" s="3">
        <v>12</v>
      </c>
      <c r="P15" s="3">
        <v>12</v>
      </c>
    </row>
    <row r="16" spans="1:24" x14ac:dyDescent="0.15">
      <c r="A16" s="1"/>
      <c r="B16" s="8">
        <v>13</v>
      </c>
      <c r="C16" s="9" t="s">
        <v>72</v>
      </c>
      <c r="D16" s="9" t="s">
        <v>47</v>
      </c>
      <c r="E16" s="8"/>
      <c r="F16" s="3"/>
      <c r="G16" s="3"/>
      <c r="H16" s="3"/>
      <c r="I16" s="3"/>
      <c r="K16" s="3"/>
      <c r="L16" s="3"/>
      <c r="O16" s="3"/>
      <c r="P16" s="3">
        <v>13</v>
      </c>
    </row>
    <row r="17" spans="1:16" x14ac:dyDescent="0.15">
      <c r="A17" s="1"/>
      <c r="B17" s="8">
        <v>14</v>
      </c>
      <c r="C17" s="9" t="s">
        <v>73</v>
      </c>
      <c r="D17" s="9" t="s">
        <v>47</v>
      </c>
      <c r="E17" s="8"/>
      <c r="F17" s="3"/>
      <c r="G17" s="3"/>
      <c r="H17" s="3"/>
      <c r="I17" s="3"/>
      <c r="K17" s="3"/>
      <c r="L17" s="3"/>
      <c r="O17" s="3"/>
      <c r="P17" s="3">
        <v>14</v>
      </c>
    </row>
    <row r="18" spans="1:16" x14ac:dyDescent="0.15">
      <c r="A18" s="1"/>
      <c r="B18" s="8">
        <v>15</v>
      </c>
      <c r="C18" s="9" t="s">
        <v>74</v>
      </c>
      <c r="D18" s="9" t="s">
        <v>49</v>
      </c>
      <c r="E18" s="8"/>
      <c r="F18" s="3"/>
      <c r="G18" s="3"/>
      <c r="H18" s="3"/>
      <c r="I18" s="3"/>
      <c r="K18" s="3"/>
      <c r="L18" s="3"/>
      <c r="O18" s="3"/>
      <c r="P18" s="3">
        <v>15</v>
      </c>
    </row>
    <row r="19" spans="1:16" x14ac:dyDescent="0.15">
      <c r="A19" s="1"/>
      <c r="B19" s="8">
        <v>16</v>
      </c>
      <c r="C19" s="9" t="s">
        <v>75</v>
      </c>
      <c r="D19" s="9" t="s">
        <v>49</v>
      </c>
      <c r="E19" s="8"/>
      <c r="F19" s="3"/>
      <c r="G19" s="3"/>
      <c r="H19" s="3"/>
      <c r="I19" s="3"/>
      <c r="K19" s="3"/>
      <c r="L19" s="3"/>
      <c r="O19" s="3"/>
      <c r="P19" s="3">
        <v>16</v>
      </c>
    </row>
    <row r="20" spans="1:16" x14ac:dyDescent="0.15">
      <c r="A20" s="1"/>
      <c r="B20" s="8">
        <v>17</v>
      </c>
      <c r="C20" s="9" t="s">
        <v>76</v>
      </c>
      <c r="D20" s="9" t="s">
        <v>49</v>
      </c>
      <c r="E20" s="8"/>
      <c r="F20" s="3"/>
      <c r="G20" s="3"/>
      <c r="H20" s="3"/>
      <c r="I20" s="3"/>
      <c r="K20" s="3"/>
      <c r="L20" s="3"/>
      <c r="O20" s="3"/>
      <c r="P20" s="3">
        <v>17</v>
      </c>
    </row>
    <row r="21" spans="1:16" x14ac:dyDescent="0.15">
      <c r="A21" s="1"/>
      <c r="B21" s="8">
        <v>18</v>
      </c>
      <c r="C21" s="9" t="s">
        <v>77</v>
      </c>
      <c r="D21" s="9" t="s">
        <v>49</v>
      </c>
      <c r="E21" s="8"/>
      <c r="F21" s="3"/>
      <c r="G21" s="3"/>
      <c r="H21" s="3"/>
      <c r="I21" s="3"/>
      <c r="K21" s="3"/>
      <c r="L21" s="3"/>
      <c r="O21" s="3"/>
      <c r="P21" s="3">
        <v>18</v>
      </c>
    </row>
    <row r="22" spans="1:16" x14ac:dyDescent="0.15">
      <c r="A22" s="1"/>
      <c r="B22" s="8">
        <v>19</v>
      </c>
      <c r="C22" s="9" t="s">
        <v>78</v>
      </c>
      <c r="D22" s="9" t="s">
        <v>47</v>
      </c>
      <c r="E22" s="8"/>
      <c r="F22" s="3"/>
      <c r="G22" s="3"/>
      <c r="H22" s="3"/>
      <c r="I22" s="3"/>
      <c r="K22" s="3"/>
      <c r="L22" s="3"/>
      <c r="O22" s="3"/>
      <c r="P22" s="3">
        <v>19</v>
      </c>
    </row>
    <row r="23" spans="1:16" x14ac:dyDescent="0.15">
      <c r="A23" s="1"/>
      <c r="B23" s="8">
        <v>20</v>
      </c>
      <c r="C23" s="9" t="s">
        <v>79</v>
      </c>
      <c r="D23" s="9" t="s">
        <v>47</v>
      </c>
      <c r="E23" s="8"/>
      <c r="F23" s="3"/>
      <c r="G23" s="3"/>
      <c r="H23" s="3"/>
      <c r="I23" s="3"/>
      <c r="K23" s="3"/>
      <c r="L23" s="3"/>
      <c r="O23" s="3"/>
      <c r="P23" s="3">
        <v>20</v>
      </c>
    </row>
    <row r="24" spans="1:16" x14ac:dyDescent="0.15">
      <c r="A24" s="1"/>
      <c r="B24" s="8">
        <v>21</v>
      </c>
      <c r="C24" s="9" t="s">
        <v>80</v>
      </c>
      <c r="D24" s="9" t="s">
        <v>47</v>
      </c>
      <c r="E24" s="8"/>
      <c r="F24" s="3"/>
      <c r="G24" s="3"/>
      <c r="H24" s="3"/>
      <c r="I24" s="3"/>
      <c r="K24" s="3"/>
      <c r="L24" s="3"/>
      <c r="O24" s="3"/>
      <c r="P24" s="3">
        <v>21</v>
      </c>
    </row>
    <row r="25" spans="1:16" x14ac:dyDescent="0.15">
      <c r="A25" s="1"/>
      <c r="B25" s="8">
        <v>22</v>
      </c>
      <c r="C25" s="9" t="s">
        <v>81</v>
      </c>
      <c r="D25" s="9" t="s">
        <v>46</v>
      </c>
      <c r="E25" s="8"/>
      <c r="F25" s="3"/>
      <c r="G25" s="3"/>
      <c r="H25" s="3"/>
      <c r="I25" s="3"/>
      <c r="K25" s="3"/>
      <c r="L25" s="3"/>
      <c r="O25" s="3"/>
      <c r="P25" s="3">
        <v>22</v>
      </c>
    </row>
    <row r="26" spans="1:16" x14ac:dyDescent="0.15">
      <c r="A26" s="1"/>
      <c r="B26" s="8">
        <v>23</v>
      </c>
      <c r="C26" s="9" t="s">
        <v>82</v>
      </c>
      <c r="D26" s="9" t="s">
        <v>46</v>
      </c>
      <c r="E26" s="8"/>
      <c r="F26" s="3"/>
      <c r="G26" s="3"/>
      <c r="H26" s="3"/>
      <c r="I26" s="3"/>
      <c r="K26" s="3"/>
      <c r="L26" s="3"/>
      <c r="O26" s="3"/>
      <c r="P26" s="3">
        <v>23</v>
      </c>
    </row>
    <row r="27" spans="1:16" x14ac:dyDescent="0.15">
      <c r="A27" s="1"/>
      <c r="B27" s="8">
        <v>24</v>
      </c>
      <c r="C27" s="9" t="s">
        <v>83</v>
      </c>
      <c r="D27" s="9" t="s">
        <v>49</v>
      </c>
      <c r="E27" s="8"/>
      <c r="F27" s="3"/>
      <c r="G27" s="3"/>
      <c r="H27" s="3"/>
      <c r="I27" s="3"/>
      <c r="K27" s="3"/>
      <c r="L27" s="3"/>
      <c r="O27" s="3"/>
      <c r="P27" s="3">
        <v>24</v>
      </c>
    </row>
    <row r="28" spans="1:16" x14ac:dyDescent="0.15">
      <c r="A28" s="1"/>
      <c r="B28" s="8">
        <v>25</v>
      </c>
      <c r="C28" s="9" t="s">
        <v>84</v>
      </c>
      <c r="D28" s="9" t="s">
        <v>47</v>
      </c>
      <c r="E28" s="8"/>
      <c r="F28" s="3"/>
      <c r="G28" s="3"/>
      <c r="H28" s="3"/>
      <c r="I28" s="3"/>
      <c r="K28" s="3"/>
      <c r="L28" s="3"/>
      <c r="O28" s="3"/>
      <c r="P28" s="3">
        <v>25</v>
      </c>
    </row>
    <row r="29" spans="1:16" x14ac:dyDescent="0.15">
      <c r="A29" s="1"/>
      <c r="B29" s="8">
        <v>26</v>
      </c>
      <c r="C29" s="9" t="s">
        <v>85</v>
      </c>
      <c r="D29" s="9" t="s">
        <v>46</v>
      </c>
      <c r="E29" s="8"/>
      <c r="F29" s="3"/>
      <c r="G29" s="3"/>
      <c r="H29" s="3"/>
      <c r="I29" s="3"/>
      <c r="K29" s="3"/>
      <c r="L29" s="3"/>
      <c r="O29" s="3"/>
      <c r="P29" s="3">
        <v>26</v>
      </c>
    </row>
    <row r="30" spans="1:16" x14ac:dyDescent="0.15">
      <c r="A30" s="1"/>
      <c r="B30" s="8">
        <v>27</v>
      </c>
      <c r="C30" s="9" t="s">
        <v>86</v>
      </c>
      <c r="D30" s="9" t="s">
        <v>47</v>
      </c>
      <c r="E30" s="8"/>
      <c r="F30" s="3"/>
      <c r="G30" s="3"/>
      <c r="H30" s="3"/>
      <c r="I30" s="3"/>
      <c r="K30" s="3"/>
      <c r="L30" s="3"/>
      <c r="O30" s="3"/>
      <c r="P30" s="3">
        <v>27</v>
      </c>
    </row>
    <row r="31" spans="1:16" x14ac:dyDescent="0.15">
      <c r="A31" s="1"/>
      <c r="B31" s="8">
        <v>28</v>
      </c>
      <c r="C31" s="9" t="s">
        <v>87</v>
      </c>
      <c r="D31" s="9" t="s">
        <v>49</v>
      </c>
      <c r="E31" s="8"/>
      <c r="F31" s="3"/>
      <c r="G31" s="3"/>
      <c r="H31" s="3"/>
      <c r="I31" s="3"/>
      <c r="K31" s="3"/>
      <c r="L31" s="3"/>
      <c r="O31" s="3"/>
      <c r="P31" s="3">
        <v>28</v>
      </c>
    </row>
    <row r="32" spans="1:16" x14ac:dyDescent="0.15">
      <c r="A32" s="1"/>
      <c r="B32" s="8">
        <v>29</v>
      </c>
      <c r="C32" s="9" t="s">
        <v>88</v>
      </c>
      <c r="D32" s="9" t="s">
        <v>46</v>
      </c>
      <c r="E32" s="8"/>
      <c r="F32" s="3"/>
      <c r="G32" s="3"/>
      <c r="H32" s="3"/>
      <c r="I32" s="3"/>
      <c r="K32" s="3"/>
      <c r="L32" s="3"/>
      <c r="O32" s="3"/>
      <c r="P32" s="3">
        <v>29</v>
      </c>
    </row>
    <row r="33" spans="1:16" x14ac:dyDescent="0.15">
      <c r="A33" s="1"/>
      <c r="B33" s="8">
        <v>30</v>
      </c>
      <c r="C33" s="9" t="s">
        <v>89</v>
      </c>
      <c r="D33" s="9" t="s">
        <v>49</v>
      </c>
      <c r="E33" s="8"/>
      <c r="F33" s="3"/>
      <c r="G33" s="3"/>
      <c r="H33" s="3"/>
      <c r="I33" s="3"/>
      <c r="K33" s="3"/>
      <c r="L33" s="3"/>
      <c r="O33" s="3"/>
      <c r="P33" s="3">
        <v>30</v>
      </c>
    </row>
    <row r="34" spans="1:16" x14ac:dyDescent="0.15">
      <c r="A34" s="1"/>
      <c r="B34" s="8">
        <v>31</v>
      </c>
      <c r="C34" s="9" t="s">
        <v>90</v>
      </c>
      <c r="D34" s="9" t="s">
        <v>47</v>
      </c>
      <c r="E34" s="8"/>
      <c r="F34" s="3"/>
      <c r="G34" s="3"/>
      <c r="H34" s="3"/>
      <c r="I34" s="3"/>
      <c r="K34" s="3"/>
      <c r="L34" s="3"/>
      <c r="O34" s="3"/>
      <c r="P34" s="3">
        <v>31</v>
      </c>
    </row>
    <row r="35" spans="1:16" x14ac:dyDescent="0.15">
      <c r="A35" s="1"/>
      <c r="B35" s="8">
        <v>32</v>
      </c>
      <c r="C35" s="9" t="s">
        <v>91</v>
      </c>
      <c r="D35" s="9" t="s">
        <v>46</v>
      </c>
      <c r="E35" s="8"/>
      <c r="F35" s="3"/>
      <c r="G35" s="3"/>
      <c r="H35" s="3"/>
      <c r="I35" s="3"/>
      <c r="K35" s="3"/>
      <c r="L35" s="3"/>
      <c r="O35" s="3"/>
      <c r="P35" s="3"/>
    </row>
    <row r="36" spans="1:16" x14ac:dyDescent="0.15">
      <c r="A36" s="1"/>
      <c r="B36" s="8">
        <v>33</v>
      </c>
      <c r="C36" s="9" t="s">
        <v>92</v>
      </c>
      <c r="D36" s="9" t="s">
        <v>49</v>
      </c>
      <c r="E36" s="8"/>
      <c r="F36" s="3"/>
      <c r="G36" s="3"/>
      <c r="H36" s="3"/>
      <c r="I36" s="3"/>
      <c r="K36" s="3"/>
      <c r="L36" s="3"/>
      <c r="O36" s="3"/>
      <c r="P36" s="3"/>
    </row>
    <row r="37" spans="1:16" x14ac:dyDescent="0.15">
      <c r="A37" s="1"/>
      <c r="B37" s="8">
        <v>34</v>
      </c>
      <c r="C37" s="9" t="s">
        <v>93</v>
      </c>
      <c r="D37" s="9" t="s">
        <v>49</v>
      </c>
      <c r="E37" s="8"/>
      <c r="F37" s="3"/>
      <c r="G37" s="3"/>
      <c r="H37" s="3"/>
      <c r="I37" s="3"/>
      <c r="K37" s="3"/>
      <c r="L37" s="3"/>
      <c r="O37" s="3"/>
      <c r="P37" s="3"/>
    </row>
    <row r="38" spans="1:16" x14ac:dyDescent="0.15">
      <c r="A38" s="1"/>
      <c r="B38" s="8">
        <v>35</v>
      </c>
      <c r="C38" s="9" t="s">
        <v>94</v>
      </c>
      <c r="D38" s="9" t="s">
        <v>47</v>
      </c>
      <c r="E38" s="8"/>
      <c r="F38" s="3"/>
      <c r="G38" s="3"/>
      <c r="H38" s="3"/>
      <c r="I38" s="3"/>
      <c r="K38" s="3"/>
      <c r="L38" s="3"/>
      <c r="O38" s="3"/>
      <c r="P38" s="3"/>
    </row>
    <row r="39" spans="1:16" x14ac:dyDescent="0.15">
      <c r="A39" s="1"/>
      <c r="B39" s="8">
        <v>36</v>
      </c>
      <c r="C39" s="9" t="s">
        <v>95</v>
      </c>
      <c r="D39" s="9" t="s">
        <v>49</v>
      </c>
      <c r="E39" s="8"/>
      <c r="F39" s="3"/>
      <c r="G39" s="3"/>
      <c r="H39" s="3"/>
      <c r="I39" s="3"/>
      <c r="K39" s="3"/>
      <c r="L39" s="3"/>
      <c r="O39" s="3"/>
      <c r="P39" s="3"/>
    </row>
    <row r="40" spans="1:16" x14ac:dyDescent="0.15">
      <c r="A40" s="1"/>
      <c r="B40" s="8">
        <v>37</v>
      </c>
      <c r="C40" s="9" t="s">
        <v>96</v>
      </c>
      <c r="D40" s="9" t="s">
        <v>46</v>
      </c>
      <c r="E40" s="8"/>
      <c r="F40" s="3"/>
      <c r="G40" s="3"/>
      <c r="H40" s="3"/>
      <c r="I40" s="3"/>
      <c r="K40" s="3"/>
      <c r="L40" s="3"/>
      <c r="O40" s="3"/>
      <c r="P40" s="3"/>
    </row>
    <row r="41" spans="1:16" x14ac:dyDescent="0.15">
      <c r="A41" s="1"/>
      <c r="B41" s="8">
        <v>38</v>
      </c>
      <c r="C41" s="9" t="s">
        <v>97</v>
      </c>
      <c r="D41" s="9" t="s">
        <v>46</v>
      </c>
      <c r="E41" s="8"/>
      <c r="F41" s="3"/>
      <c r="G41" s="3"/>
      <c r="H41" s="3"/>
      <c r="I41" s="3"/>
      <c r="K41" s="3"/>
      <c r="L41" s="3"/>
      <c r="O41" s="3"/>
      <c r="P41" s="3"/>
    </row>
    <row r="42" spans="1:16" x14ac:dyDescent="0.15">
      <c r="A42" s="1"/>
      <c r="B42" s="8">
        <v>41</v>
      </c>
      <c r="C42" s="9" t="s">
        <v>98</v>
      </c>
      <c r="D42" s="9" t="s">
        <v>46</v>
      </c>
      <c r="E42" s="8"/>
      <c r="F42" s="3"/>
      <c r="G42" s="3"/>
      <c r="H42" s="3"/>
      <c r="I42" s="3"/>
      <c r="K42" s="3"/>
      <c r="L42" s="3"/>
      <c r="O42" s="3"/>
      <c r="P42" s="3"/>
    </row>
    <row r="43" spans="1:16" x14ac:dyDescent="0.15">
      <c r="A43" s="1"/>
      <c r="B43" s="8">
        <v>42</v>
      </c>
      <c r="C43" s="9" t="s">
        <v>99</v>
      </c>
      <c r="D43" s="9" t="s">
        <v>47</v>
      </c>
      <c r="E43" s="8"/>
      <c r="F43" s="3"/>
      <c r="G43" s="3"/>
      <c r="H43" s="3"/>
      <c r="I43" s="3"/>
      <c r="K43" s="3"/>
      <c r="L43" s="3"/>
      <c r="O43" s="3"/>
      <c r="P43" s="3"/>
    </row>
    <row r="44" spans="1:16" x14ac:dyDescent="0.15">
      <c r="A44" s="1"/>
      <c r="B44" s="8">
        <v>43</v>
      </c>
      <c r="C44" s="9" t="s">
        <v>100</v>
      </c>
      <c r="D44" s="9" t="s">
        <v>48</v>
      </c>
      <c r="E44" s="8"/>
      <c r="F44" s="3"/>
      <c r="G44" s="3"/>
      <c r="H44" s="3"/>
      <c r="I44" s="3"/>
      <c r="K44" s="3"/>
      <c r="L44" s="3"/>
      <c r="O44" s="3"/>
      <c r="P44" s="3"/>
    </row>
    <row r="45" spans="1:16" x14ac:dyDescent="0.15">
      <c r="A45" s="1"/>
      <c r="B45" s="8">
        <v>44</v>
      </c>
      <c r="C45" s="9" t="s">
        <v>101</v>
      </c>
      <c r="D45" s="9" t="s">
        <v>48</v>
      </c>
      <c r="E45" s="8"/>
      <c r="F45" s="3"/>
      <c r="G45" s="3"/>
      <c r="H45" s="3"/>
      <c r="I45" s="3"/>
      <c r="K45" s="3"/>
      <c r="L45" s="3"/>
      <c r="O45" s="3"/>
      <c r="P45" s="3"/>
    </row>
    <row r="46" spans="1:16" x14ac:dyDescent="0.15">
      <c r="A46" s="1"/>
      <c r="B46" s="8">
        <v>45</v>
      </c>
      <c r="C46" s="9" t="s">
        <v>102</v>
      </c>
      <c r="D46" s="9" t="s">
        <v>48</v>
      </c>
      <c r="E46" s="8"/>
      <c r="F46" s="3"/>
      <c r="G46" s="3"/>
      <c r="H46" s="3"/>
      <c r="I46" s="3"/>
      <c r="K46" s="3"/>
      <c r="L46" s="3"/>
      <c r="O46" s="3"/>
      <c r="P46" s="3"/>
    </row>
    <row r="47" spans="1:16" x14ac:dyDescent="0.15">
      <c r="A47" s="1"/>
      <c r="B47" s="8">
        <v>46</v>
      </c>
      <c r="C47" s="9" t="s">
        <v>103</v>
      </c>
      <c r="D47" s="9" t="s">
        <v>48</v>
      </c>
      <c r="E47" s="8"/>
      <c r="F47" s="3"/>
      <c r="G47" s="3"/>
      <c r="H47" s="3"/>
      <c r="I47" s="3"/>
      <c r="K47" s="3"/>
      <c r="L47" s="3"/>
      <c r="O47" s="3"/>
      <c r="P47" s="3"/>
    </row>
    <row r="48" spans="1:16" x14ac:dyDescent="0.15">
      <c r="A48" s="1"/>
      <c r="B48" s="8">
        <v>47</v>
      </c>
      <c r="C48" s="9" t="s">
        <v>104</v>
      </c>
      <c r="D48" s="9" t="s">
        <v>48</v>
      </c>
      <c r="E48" s="8"/>
      <c r="F48" s="3"/>
      <c r="G48" s="3"/>
      <c r="H48" s="3"/>
      <c r="I48" s="3"/>
      <c r="K48" s="3"/>
      <c r="L48" s="3"/>
      <c r="O48" s="3"/>
      <c r="P48" s="3"/>
    </row>
    <row r="49" spans="1:16" x14ac:dyDescent="0.15">
      <c r="A49" s="1"/>
      <c r="B49" s="8">
        <v>48</v>
      </c>
      <c r="C49" s="9" t="s">
        <v>105</v>
      </c>
      <c r="D49" s="9" t="s">
        <v>48</v>
      </c>
      <c r="E49" s="8"/>
      <c r="F49" s="3"/>
      <c r="G49" s="3"/>
      <c r="H49" s="3"/>
      <c r="I49" s="3"/>
      <c r="K49" s="3"/>
      <c r="L49" s="3"/>
      <c r="O49" s="3"/>
      <c r="P49" s="3"/>
    </row>
    <row r="50" spans="1:16" x14ac:dyDescent="0.15">
      <c r="A50" s="1"/>
      <c r="B50" s="8">
        <v>49</v>
      </c>
      <c r="C50" s="9" t="s">
        <v>106</v>
      </c>
      <c r="D50" s="9" t="s">
        <v>48</v>
      </c>
      <c r="E50" s="8"/>
      <c r="F50" s="3"/>
      <c r="G50" s="3"/>
      <c r="H50" s="3"/>
      <c r="I50" s="3"/>
      <c r="K50" s="3"/>
      <c r="L50" s="3"/>
      <c r="O50" s="3"/>
      <c r="P50" s="3"/>
    </row>
    <row r="51" spans="1:16" x14ac:dyDescent="0.15">
      <c r="A51" s="1"/>
      <c r="B51" s="8">
        <v>50</v>
      </c>
      <c r="C51" s="9" t="s">
        <v>107</v>
      </c>
      <c r="D51" s="9" t="s">
        <v>48</v>
      </c>
      <c r="E51" s="8"/>
      <c r="F51" s="3"/>
      <c r="G51" s="3"/>
      <c r="H51" s="3"/>
      <c r="I51" s="3"/>
      <c r="K51" s="3"/>
      <c r="L51" s="3"/>
      <c r="O51" s="3"/>
      <c r="P51" s="3"/>
    </row>
    <row r="52" spans="1:16" x14ac:dyDescent="0.15">
      <c r="A52" s="1"/>
      <c r="B52" s="8">
        <v>51</v>
      </c>
      <c r="C52" s="9" t="s">
        <v>108</v>
      </c>
      <c r="D52" s="9" t="s">
        <v>48</v>
      </c>
      <c r="E52" s="8"/>
      <c r="F52" s="3"/>
      <c r="G52" s="3"/>
      <c r="H52" s="3"/>
      <c r="I52" s="3"/>
      <c r="K52" s="3"/>
      <c r="L52" s="3"/>
      <c r="O52" s="3"/>
      <c r="P52" s="3"/>
    </row>
    <row r="53" spans="1:16" x14ac:dyDescent="0.15">
      <c r="A53" s="1"/>
      <c r="B53" s="8">
        <v>52</v>
      </c>
      <c r="C53" s="9" t="s">
        <v>109</v>
      </c>
      <c r="D53" s="9" t="s">
        <v>48</v>
      </c>
      <c r="E53" s="8"/>
      <c r="F53" s="3"/>
      <c r="G53" s="3"/>
      <c r="H53" s="3"/>
      <c r="I53" s="3"/>
      <c r="K53" s="3"/>
      <c r="L53" s="3"/>
      <c r="O53" s="3"/>
      <c r="P53" s="3"/>
    </row>
    <row r="54" spans="1:16" x14ac:dyDescent="0.15">
      <c r="A54" s="1"/>
      <c r="B54" s="8">
        <v>53</v>
      </c>
      <c r="C54" s="9" t="s">
        <v>110</v>
      </c>
      <c r="D54" s="9" t="s">
        <v>48</v>
      </c>
      <c r="E54" s="8"/>
      <c r="F54" s="3"/>
      <c r="G54" s="3"/>
      <c r="H54" s="3"/>
      <c r="I54" s="3"/>
      <c r="K54" s="3"/>
      <c r="L54" s="3"/>
      <c r="O54" s="3"/>
      <c r="P54" s="3"/>
    </row>
    <row r="55" spans="1:16" x14ac:dyDescent="0.15">
      <c r="A55" s="1"/>
      <c r="B55" s="8">
        <v>54</v>
      </c>
      <c r="C55" s="9" t="s">
        <v>111</v>
      </c>
      <c r="D55" s="9" t="s">
        <v>48</v>
      </c>
      <c r="E55" s="8"/>
      <c r="F55" s="3"/>
      <c r="G55" s="3"/>
      <c r="H55" s="3"/>
      <c r="I55" s="3"/>
      <c r="K55" s="3"/>
      <c r="L55" s="3"/>
      <c r="O55" s="3"/>
      <c r="P55" s="3"/>
    </row>
    <row r="56" spans="1:16" x14ac:dyDescent="0.15">
      <c r="A56" s="1"/>
      <c r="B56" s="8">
        <v>55</v>
      </c>
      <c r="C56" s="9" t="s">
        <v>112</v>
      </c>
      <c r="D56" s="9" t="s">
        <v>47</v>
      </c>
      <c r="E56" s="8"/>
      <c r="F56" s="3"/>
      <c r="G56" s="3"/>
      <c r="H56" s="3"/>
      <c r="I56" s="3"/>
      <c r="K56" s="3"/>
      <c r="L56" s="3"/>
      <c r="O56" s="3"/>
      <c r="P56" s="3"/>
    </row>
    <row r="57" spans="1:16" x14ac:dyDescent="0.15">
      <c r="A57" s="1"/>
      <c r="B57" s="8">
        <v>56</v>
      </c>
      <c r="C57" s="9" t="s">
        <v>113</v>
      </c>
      <c r="D57" s="9" t="s">
        <v>48</v>
      </c>
      <c r="E57" s="8"/>
      <c r="F57" s="3"/>
      <c r="G57" s="3"/>
      <c r="H57" s="3"/>
      <c r="I57" s="3"/>
      <c r="K57" s="3"/>
      <c r="L57" s="3"/>
      <c r="O57" s="3"/>
      <c r="P57" s="3"/>
    </row>
    <row r="58" spans="1:16" x14ac:dyDescent="0.15">
      <c r="A58" s="1"/>
      <c r="B58" s="8">
        <v>57</v>
      </c>
      <c r="C58" s="9" t="s">
        <v>114</v>
      </c>
      <c r="D58" s="9" t="s">
        <v>47</v>
      </c>
      <c r="E58" s="8"/>
      <c r="F58" s="3"/>
      <c r="G58" s="3"/>
      <c r="H58" s="3"/>
      <c r="I58" s="3"/>
      <c r="K58" s="3"/>
      <c r="L58" s="3"/>
      <c r="O58" s="3"/>
      <c r="P58" s="3"/>
    </row>
    <row r="59" spans="1:16" x14ac:dyDescent="0.15">
      <c r="A59" s="1"/>
      <c r="B59" s="8">
        <v>58</v>
      </c>
      <c r="C59" s="9" t="s">
        <v>115</v>
      </c>
      <c r="D59" s="9" t="s">
        <v>48</v>
      </c>
      <c r="E59" s="8"/>
      <c r="F59" s="3"/>
      <c r="G59" s="3"/>
      <c r="H59" s="3"/>
      <c r="I59" s="3"/>
      <c r="K59" s="3"/>
      <c r="L59" s="3"/>
      <c r="O59" s="3"/>
      <c r="P59" s="3"/>
    </row>
    <row r="60" spans="1:16" x14ac:dyDescent="0.15">
      <c r="A60" s="1"/>
      <c r="B60" s="8">
        <v>59</v>
      </c>
      <c r="C60" s="9" t="s">
        <v>116</v>
      </c>
      <c r="D60" s="9" t="s">
        <v>49</v>
      </c>
      <c r="E60" s="8"/>
      <c r="F60" s="3"/>
      <c r="G60" s="3"/>
      <c r="H60" s="3"/>
      <c r="I60" s="3"/>
      <c r="K60" s="3"/>
      <c r="L60" s="3"/>
      <c r="O60" s="3"/>
      <c r="P60" s="3"/>
    </row>
    <row r="61" spans="1:16" x14ac:dyDescent="0.15">
      <c r="A61" s="1"/>
      <c r="B61" s="8">
        <v>60</v>
      </c>
      <c r="C61" s="9" t="s">
        <v>117</v>
      </c>
      <c r="D61" s="9" t="s">
        <v>48</v>
      </c>
      <c r="E61" s="8"/>
      <c r="F61" s="7"/>
      <c r="G61" s="3"/>
      <c r="H61" s="3"/>
      <c r="I61" s="3"/>
      <c r="K61" s="3"/>
      <c r="L61" s="3"/>
      <c r="O61" s="3"/>
      <c r="P61" s="3"/>
    </row>
    <row r="62" spans="1:16" x14ac:dyDescent="0.15">
      <c r="A62" s="1"/>
      <c r="B62" s="8">
        <v>61</v>
      </c>
      <c r="C62" s="9" t="s">
        <v>118</v>
      </c>
      <c r="D62" s="9" t="s">
        <v>46</v>
      </c>
      <c r="E62" s="8"/>
      <c r="F62" s="7"/>
      <c r="G62" s="3"/>
      <c r="H62" s="3"/>
      <c r="I62" s="3"/>
      <c r="K62" s="3"/>
      <c r="L62" s="3"/>
      <c r="O62" s="3"/>
      <c r="P62" s="3"/>
    </row>
    <row r="63" spans="1:16" x14ac:dyDescent="0.15">
      <c r="A63" s="1"/>
      <c r="B63" s="8">
        <v>62</v>
      </c>
      <c r="C63" s="9" t="s">
        <v>119</v>
      </c>
      <c r="D63" s="9" t="s">
        <v>48</v>
      </c>
      <c r="E63" s="8"/>
      <c r="F63" s="7"/>
      <c r="G63" s="3"/>
      <c r="H63" s="3"/>
      <c r="I63" s="3"/>
      <c r="K63" s="3"/>
      <c r="L63" s="3"/>
      <c r="O63" s="3"/>
      <c r="P63" s="3"/>
    </row>
    <row r="64" spans="1:16" x14ac:dyDescent="0.15">
      <c r="A64" s="1"/>
      <c r="B64" s="8">
        <v>63</v>
      </c>
      <c r="C64" s="9" t="s">
        <v>120</v>
      </c>
      <c r="D64" s="9" t="s">
        <v>47</v>
      </c>
      <c r="E64" s="8"/>
      <c r="F64" s="7"/>
      <c r="G64" s="3"/>
      <c r="H64" s="3"/>
      <c r="I64" s="3"/>
      <c r="K64" s="3"/>
      <c r="L64" s="3"/>
      <c r="O64" s="3"/>
      <c r="P64" s="3"/>
    </row>
    <row r="65" spans="1:16" x14ac:dyDescent="0.15">
      <c r="A65" s="1"/>
      <c r="B65" s="8">
        <v>64</v>
      </c>
      <c r="C65" s="9" t="s">
        <v>121</v>
      </c>
      <c r="D65" s="9" t="s">
        <v>48</v>
      </c>
      <c r="E65" s="8"/>
      <c r="F65" s="7"/>
      <c r="G65" s="3"/>
      <c r="H65" s="3"/>
      <c r="I65" s="3"/>
      <c r="K65" s="3"/>
      <c r="L65" s="3"/>
      <c r="O65" s="3"/>
      <c r="P65" s="3"/>
    </row>
    <row r="66" spans="1:16" x14ac:dyDescent="0.15">
      <c r="A66" s="1"/>
      <c r="B66" s="8">
        <v>65</v>
      </c>
      <c r="C66" s="9" t="s">
        <v>122</v>
      </c>
      <c r="D66" s="9" t="s">
        <v>46</v>
      </c>
      <c r="E66" s="8"/>
      <c r="F66" s="7"/>
      <c r="G66" s="3"/>
      <c r="H66" s="3"/>
      <c r="I66" s="3"/>
      <c r="K66" s="3"/>
      <c r="L66" s="3"/>
      <c r="O66" s="3"/>
      <c r="P66" s="3"/>
    </row>
    <row r="67" spans="1:16" x14ac:dyDescent="0.15">
      <c r="A67" s="1"/>
      <c r="B67" s="8">
        <v>66</v>
      </c>
      <c r="C67" s="9" t="s">
        <v>149</v>
      </c>
      <c r="D67" s="9" t="s">
        <v>46</v>
      </c>
      <c r="E67" s="8"/>
      <c r="F67" s="7"/>
      <c r="G67" s="3"/>
      <c r="H67" s="3"/>
      <c r="I67" s="3"/>
      <c r="K67" s="3"/>
      <c r="L67" s="3"/>
      <c r="O67" s="3"/>
      <c r="P67" s="3"/>
    </row>
    <row r="68" spans="1:16" x14ac:dyDescent="0.15">
      <c r="A68" s="1"/>
      <c r="B68" s="8">
        <v>67</v>
      </c>
      <c r="C68" s="14" t="s">
        <v>30</v>
      </c>
      <c r="D68" s="14" t="s">
        <v>46</v>
      </c>
      <c r="E68" s="8"/>
      <c r="F68" s="7"/>
      <c r="G68" s="3"/>
      <c r="H68" s="3"/>
      <c r="I68" s="3"/>
      <c r="K68" s="3"/>
      <c r="L68" s="3"/>
      <c r="O68" s="3"/>
      <c r="P68" s="3"/>
    </row>
    <row r="69" spans="1:16" x14ac:dyDescent="0.15">
      <c r="A69" s="1"/>
      <c r="B69" s="8">
        <v>68</v>
      </c>
      <c r="C69" s="9" t="s">
        <v>135</v>
      </c>
      <c r="D69" s="14" t="s">
        <v>132</v>
      </c>
      <c r="E69" s="8"/>
      <c r="F69" s="7"/>
      <c r="G69" s="3"/>
      <c r="H69" s="3"/>
      <c r="I69" s="3"/>
      <c r="K69" s="3"/>
      <c r="L69" s="3"/>
      <c r="O69" s="3"/>
      <c r="P69" s="3"/>
    </row>
    <row r="70" spans="1:16" x14ac:dyDescent="0.15">
      <c r="A70" s="1"/>
      <c r="B70" s="8">
        <v>69</v>
      </c>
      <c r="C70" s="9" t="s">
        <v>123</v>
      </c>
      <c r="D70" s="14" t="s">
        <v>46</v>
      </c>
      <c r="E70" s="8"/>
      <c r="F70" s="7"/>
      <c r="G70" s="3"/>
      <c r="H70" s="3"/>
      <c r="I70" s="3"/>
      <c r="K70" s="3"/>
      <c r="L70" s="3"/>
      <c r="O70" s="3"/>
      <c r="P70" s="3"/>
    </row>
    <row r="71" spans="1:16" x14ac:dyDescent="0.15">
      <c r="A71" s="1"/>
      <c r="B71" s="8">
        <v>70</v>
      </c>
      <c r="C71" s="9" t="s">
        <v>124</v>
      </c>
      <c r="D71" s="14" t="s">
        <v>134</v>
      </c>
      <c r="E71" s="8"/>
      <c r="F71" s="7"/>
      <c r="G71" s="3"/>
      <c r="H71" s="3"/>
      <c r="I71" s="3"/>
      <c r="K71" s="3"/>
      <c r="L71" s="3"/>
      <c r="O71" s="3"/>
      <c r="P71" s="3"/>
    </row>
    <row r="72" spans="1:16" x14ac:dyDescent="0.15">
      <c r="A72" s="1"/>
      <c r="B72" s="8">
        <v>71</v>
      </c>
      <c r="C72" s="9" t="s">
        <v>125</v>
      </c>
      <c r="D72" s="14" t="s">
        <v>46</v>
      </c>
      <c r="E72" s="8"/>
      <c r="F72" s="7"/>
      <c r="G72" s="3"/>
      <c r="H72" s="3"/>
      <c r="I72" s="3"/>
      <c r="K72" s="3"/>
      <c r="L72" s="3"/>
      <c r="O72" s="3"/>
      <c r="P72" s="3"/>
    </row>
    <row r="73" spans="1:16" x14ac:dyDescent="0.15">
      <c r="A73" s="1"/>
      <c r="B73" s="8">
        <v>72</v>
      </c>
      <c r="C73" s="9" t="s">
        <v>126</v>
      </c>
      <c r="D73" s="14" t="s">
        <v>48</v>
      </c>
      <c r="E73" s="8"/>
      <c r="F73" s="7"/>
      <c r="G73" s="3"/>
      <c r="H73" s="3"/>
      <c r="I73" s="3"/>
      <c r="K73" s="3"/>
      <c r="L73" s="3"/>
      <c r="O73" s="3"/>
      <c r="P73" s="3"/>
    </row>
    <row r="74" spans="1:16" x14ac:dyDescent="0.15">
      <c r="A74" s="1"/>
      <c r="B74" s="8">
        <v>73</v>
      </c>
      <c r="C74" s="9" t="s">
        <v>127</v>
      </c>
      <c r="D74" s="14" t="s">
        <v>46</v>
      </c>
      <c r="E74" s="8"/>
      <c r="F74" s="7"/>
      <c r="G74" s="3"/>
      <c r="H74" s="3"/>
      <c r="I74" s="3"/>
      <c r="K74" s="3"/>
      <c r="L74" s="3"/>
      <c r="O74" s="3"/>
      <c r="P74" s="3"/>
    </row>
    <row r="75" spans="1:16" x14ac:dyDescent="0.15">
      <c r="B75" s="8">
        <v>74</v>
      </c>
      <c r="C75" s="9" t="s">
        <v>128</v>
      </c>
      <c r="D75" s="9" t="s">
        <v>134</v>
      </c>
      <c r="E75" s="8"/>
      <c r="F75" s="7"/>
    </row>
    <row r="76" spans="1:16" x14ac:dyDescent="0.15">
      <c r="B76" s="8">
        <v>75</v>
      </c>
      <c r="C76" s="9" t="s">
        <v>129</v>
      </c>
      <c r="D76" s="9" t="s">
        <v>58</v>
      </c>
      <c r="E76" s="3"/>
      <c r="F76" s="7"/>
    </row>
    <row r="77" spans="1:16" x14ac:dyDescent="0.15">
      <c r="B77" s="8">
        <v>76</v>
      </c>
      <c r="C77" s="9" t="s">
        <v>130</v>
      </c>
      <c r="D77" s="9" t="s">
        <v>58</v>
      </c>
    </row>
    <row r="78" spans="1:16" x14ac:dyDescent="0.15">
      <c r="B78" s="8">
        <v>77</v>
      </c>
      <c r="C78" s="9" t="s">
        <v>131</v>
      </c>
      <c r="D78" s="9" t="s">
        <v>58</v>
      </c>
    </row>
    <row r="79" spans="1:16" x14ac:dyDescent="0.15">
      <c r="B79" s="8">
        <v>78</v>
      </c>
      <c r="C79" s="9" t="s">
        <v>133</v>
      </c>
      <c r="D79" s="9" t="s">
        <v>58</v>
      </c>
    </row>
    <row r="80" spans="1:16" x14ac:dyDescent="0.15">
      <c r="B80" s="8"/>
    </row>
  </sheetData>
  <mergeCells count="6">
    <mergeCell ref="W2:X2"/>
    <mergeCell ref="Q2:U2"/>
    <mergeCell ref="B2:C2"/>
    <mergeCell ref="E2:H2"/>
    <mergeCell ref="K2:L2"/>
    <mergeCell ref="N2:P2"/>
  </mergeCells>
  <phoneticPr fontId="2"/>
  <pageMargins left="0.35433070866141736" right="0.35433070866141736" top="0.39370078740157483" bottom="0.39370078740157483" header="0.51181102362204722" footer="0.51181102362204722"/>
  <pageSetup paperSize="9" scale="75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データシート</vt:lpstr>
      <vt:lpstr>データシート!Print_Area</vt:lpstr>
      <vt:lpstr>入力シート!Print_Area</vt:lpstr>
      <vt:lpstr>学年</vt:lpstr>
      <vt:lpstr>展示形態</vt:lpstr>
      <vt:lpstr>分野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shiro</dc:creator>
  <cp:lastModifiedBy>NodaHide</cp:lastModifiedBy>
  <cp:lastPrinted>2016-01-27T07:58:44Z</cp:lastPrinted>
  <dcterms:created xsi:type="dcterms:W3CDTF">2005-12-01T10:02:21Z</dcterms:created>
  <dcterms:modified xsi:type="dcterms:W3CDTF">2023-12-06T04:34:24Z</dcterms:modified>
</cp:coreProperties>
</file>